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0_ncr:8100000_{0B3B5DAB-578F-4284-821B-D597ADB26AEC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2018-19" sheetId="3" r:id="rId1"/>
    <sheet name="2019-20" sheetId="1" r:id="rId2"/>
    <sheet name="Sheet2" sheetId="2" r:id="rId3"/>
  </sheets>
  <definedNames>
    <definedName name="_Hlk10700089" localSheetId="0">'2018-19'!#REF!</definedName>
    <definedName name="_Hlk10700089" localSheetId="1">'2019-20'!$B$112</definedName>
    <definedName name="_Hlk11662016" localSheetId="0">'2018-19'!#REF!</definedName>
    <definedName name="_Hlk11662016" localSheetId="1">'2019-20'!$D$112</definedName>
    <definedName name="_Hlk11685234" localSheetId="0">'2018-19'!#REF!</definedName>
    <definedName name="_Hlk11685234" localSheetId="1">'2019-20'!$D$114</definedName>
    <definedName name="_Hlk20754460" localSheetId="0">'2018-19'!#REF!</definedName>
    <definedName name="_Hlk20754460" localSheetId="1">'2019-20'!$B$121</definedName>
    <definedName name="_Hlk20841444" localSheetId="0">'2018-19'!#REF!</definedName>
    <definedName name="_Hlk20841444" localSheetId="1">'2019-20'!$B$125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3" l="1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4" i="3" l="1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130" i="1" l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 l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8" i="1"/>
  <c r="J87" i="1"/>
  <c r="J86" i="1"/>
  <c r="J85" i="1"/>
  <c r="J84" i="1"/>
  <c r="J83" i="1"/>
  <c r="J82" i="1"/>
  <c r="J81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5" i="1"/>
  <c r="J343" i="1"/>
  <c r="J342" i="1"/>
  <c r="J339" i="1"/>
  <c r="J338" i="1"/>
  <c r="J337" i="1"/>
  <c r="H336" i="1"/>
  <c r="J336" i="1" s="1"/>
  <c r="H335" i="1"/>
  <c r="J335" i="1" s="1"/>
  <c r="J334" i="1" l="1"/>
  <c r="J333" i="1"/>
  <c r="J332" i="1"/>
  <c r="J331" i="1"/>
  <c r="J330" i="1"/>
  <c r="J329" i="1"/>
  <c r="J328" i="1"/>
  <c r="J327" i="1"/>
  <c r="J326" i="1"/>
  <c r="J325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0" i="1"/>
  <c r="J289" i="1"/>
  <c r="J288" i="1"/>
  <c r="J287" i="1"/>
  <c r="J286" i="1"/>
  <c r="J291" i="1" s="1"/>
  <c r="J285" i="1"/>
  <c r="J284" i="1"/>
  <c r="J283" i="1"/>
  <c r="J282" i="1"/>
  <c r="J281" i="1"/>
  <c r="J280" i="1"/>
  <c r="J279" i="1" l="1"/>
  <c r="J278" i="1"/>
  <c r="H277" i="1"/>
  <c r="J277" i="1" s="1"/>
  <c r="H276" i="1"/>
  <c r="J276" i="1" s="1"/>
  <c r="H275" i="1"/>
  <c r="J275" i="1" s="1"/>
  <c r="J274" i="1"/>
  <c r="J273" i="1"/>
  <c r="J272" i="1"/>
  <c r="J271" i="1"/>
  <c r="J270" i="1"/>
  <c r="J269" i="1"/>
  <c r="J268" i="1"/>
  <c r="J267" i="1"/>
  <c r="J266" i="1"/>
  <c r="H265" i="1"/>
  <c r="J265" i="1" s="1"/>
  <c r="H264" i="1"/>
  <c r="J264" i="1" s="1"/>
  <c r="H263" i="1"/>
  <c r="J263" i="1" s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0" i="1"/>
  <c r="J189" i="1"/>
  <c r="J188" i="1"/>
  <c r="J187" i="1"/>
  <c r="J186" i="1"/>
  <c r="J185" i="1"/>
  <c r="J184" i="1"/>
  <c r="J183" i="1"/>
  <c r="J59" i="1" l="1"/>
  <c r="J80" i="1"/>
  <c r="J79" i="1"/>
  <c r="J78" i="1" l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8" i="1"/>
  <c r="J57" i="1"/>
  <c r="J56" i="1"/>
  <c r="J55" i="1"/>
  <c r="J54" i="1"/>
  <c r="J53" i="1"/>
  <c r="J52" i="1"/>
  <c r="J51" i="1" l="1"/>
  <c r="J50" i="1"/>
  <c r="J49" i="1"/>
  <c r="J48" i="1"/>
  <c r="J40" i="1"/>
  <c r="J37" i="1" l="1"/>
  <c r="J38" i="1"/>
  <c r="J39" i="1"/>
  <c r="J41" i="1"/>
  <c r="J42" i="1"/>
  <c r="J43" i="1"/>
  <c r="J44" i="1"/>
  <c r="J45" i="1"/>
  <c r="J46" i="1"/>
  <c r="J47" i="1"/>
  <c r="J36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7" i="1"/>
  <c r="J19" i="1"/>
  <c r="J18" i="1"/>
  <c r="J16" i="1"/>
  <c r="J15" i="1"/>
  <c r="J5" i="1"/>
  <c r="J6" i="1"/>
  <c r="J7" i="1"/>
  <c r="J8" i="1"/>
  <c r="J9" i="1"/>
  <c r="J10" i="1"/>
  <c r="J11" i="1"/>
  <c r="J12" i="1"/>
  <c r="J13" i="1"/>
  <c r="J14" i="1"/>
  <c r="J4" i="1"/>
  <c r="J3" i="1"/>
  <c r="J2" i="1"/>
</calcChain>
</file>

<file path=xl/sharedStrings.xml><?xml version="1.0" encoding="utf-8"?>
<sst xmlns="http://schemas.openxmlformats.org/spreadsheetml/2006/main" count="2083" uniqueCount="778">
  <si>
    <t>Sl.No.</t>
  </si>
  <si>
    <t>Indent No.</t>
  </si>
  <si>
    <t>Scheme</t>
  </si>
  <si>
    <t>Supplier Name</t>
  </si>
  <si>
    <t>ASC Supply order</t>
  </si>
  <si>
    <t>Crop/Item</t>
  </si>
  <si>
    <t>Variety</t>
  </si>
  <si>
    <t>Allotted Qty(Qty)</t>
  </si>
  <si>
    <t>Amount(Rs)</t>
  </si>
  <si>
    <t>Agri/RKVY/559/Sunflower/2018-19/121 Dtd. 11/06/2019</t>
  </si>
  <si>
    <t>RKVY</t>
  </si>
  <si>
    <t>M/s Shree Krishna Enterprise</t>
  </si>
  <si>
    <t>ASC/MKT/RKVY/SO/2019-20/556© Dtd. 14/06/19</t>
  </si>
  <si>
    <t>Hybrid Sunflower</t>
  </si>
  <si>
    <t>NSFH-1001(Sunlight)</t>
  </si>
  <si>
    <t>Rate</t>
  </si>
  <si>
    <t>M/s R&amp;D Associates</t>
  </si>
  <si>
    <t>ASC/MKT/RKVY/SO/2019-20/552(D) Dtd. 14/06/19</t>
  </si>
  <si>
    <t>Agri/RKVY/Paddy/Allot/1/2018-19/225 Dtd. 15/06/2019</t>
  </si>
  <si>
    <t>M/S Garv Enterprise</t>
  </si>
  <si>
    <t>ASC/MKT/RKVY/SO/2019-20/619 Dtd. 18/06/19</t>
  </si>
  <si>
    <t>Hybrid Paddy</t>
  </si>
  <si>
    <t>DRRH-3</t>
  </si>
  <si>
    <t>M/S Bayers Crop Science Ltd.</t>
  </si>
  <si>
    <t>ASC/MKT/RKVY/SO/2019-20/618 Dtd. 18/06/19</t>
  </si>
  <si>
    <t>Arize-6444(Gold)</t>
  </si>
  <si>
    <t>M/S S.S.Associates</t>
  </si>
  <si>
    <t>ASC/MKT/RKVY/SO/2019-20/614 Dtd. 18/06/19</t>
  </si>
  <si>
    <t>US-312</t>
  </si>
  <si>
    <t>M/S Biocare Associates</t>
  </si>
  <si>
    <t>ASC/MKT/RKVY/SO/2019-20/617 Dtd. 18/06/19</t>
  </si>
  <si>
    <t>ASC/MKT/RKVY/SO/2019-20/620 Dtd. 18/06/19</t>
  </si>
  <si>
    <t>DRH-775</t>
  </si>
  <si>
    <t>ASC/MKT/RKVY/SO/2019-20/613 Dtd. 18/06/19</t>
  </si>
  <si>
    <t>NPH-8899</t>
  </si>
  <si>
    <t>ASC/MKT/RKVY/SO/2019-20/615 Dtd. 18/06/19</t>
  </si>
  <si>
    <t>NPH-924-1</t>
  </si>
  <si>
    <t>M/S Tech Business India Ltd.</t>
  </si>
  <si>
    <t>ASC/MKT/RKVY/SO/2019-20/616 Dtd. 18/06/19</t>
  </si>
  <si>
    <t>PAC-835</t>
  </si>
  <si>
    <t>Agri/RKVY/558/Soyabean/2018-19/129 Dtd. 27/06/2019</t>
  </si>
  <si>
    <t>ASC/MKT/RKVY/SO/2019-20/724 Dtd. 29/06/19</t>
  </si>
  <si>
    <t>Soyabean</t>
  </si>
  <si>
    <t>Maus-158</t>
  </si>
  <si>
    <t>M/S Shyam Enterprise</t>
  </si>
  <si>
    <t>M/s Krishna Enterprise</t>
  </si>
  <si>
    <t>ASC/MKT/RKVY/SO/2019-20/723 Dtd. 29/06/19</t>
  </si>
  <si>
    <t>ASC/MKT/RKVY/SO/2019-20/927 Dtd. 16/07/19</t>
  </si>
  <si>
    <t>Arhar</t>
  </si>
  <si>
    <t>Pant Arhar-291</t>
  </si>
  <si>
    <t>Agri/RKVY/574/Arhar/2018-19/2019-20/36 Dtd. 15/07/2019</t>
  </si>
  <si>
    <t>Agri/RKVY/463/Paddy/2017-18/474 Dtd. 20/07/2019</t>
  </si>
  <si>
    <t>ASC/MKT/RKVY/SO/2019-20/1003 Dtd. 22/07/19</t>
  </si>
  <si>
    <t>ASC/MKT/RKVY/SO/2019-20/1000 Dtd. 22/07/19</t>
  </si>
  <si>
    <t>ASC/MKT/RKVY/SO/2019-20/1005 Dtd. 22/07/219</t>
  </si>
  <si>
    <t>ASC/MKT/RKVY/SO/2019-20/1004 Dtd. 22/07/19</t>
  </si>
  <si>
    <t>ASC/MKT/RKVY/SO/2019-20/1002 Dtd. 22/07/19</t>
  </si>
  <si>
    <t>ASC/MKT/RKVY/SO/2019-20/1001 Dtd. 22/07/19</t>
  </si>
  <si>
    <t>ASC/MKT/RKVY/SO/2019-20/1006 Dtd. 22/07/19</t>
  </si>
  <si>
    <t>ASC/MKT/RKVY/SO/2019-20/1007 Dtd. 22/07/19</t>
  </si>
  <si>
    <t>ASC/MKT/RKVY/SO/2019-20/1008 Dtd. 22/07/19</t>
  </si>
  <si>
    <t>ASC/MKT/RKVY/SO/2019-20/1009Dtd. 22/07/19</t>
  </si>
  <si>
    <t>Shree Krishna Enterprise</t>
  </si>
  <si>
    <t>ASC/MKT/RKVY/SO/2019-20/1010 Dtd. 22/07/19</t>
  </si>
  <si>
    <t>Agri/RKVY/457/HPS/2016-17/2017-18/301 Dtd. 20/07/2019</t>
  </si>
  <si>
    <t>ASC/MKT/RKVY/SO/2019-20/ Dtd. 22/07/19</t>
  </si>
  <si>
    <t>ASC/MKT/RKVY/SO/2019-20/1012 Dtd. 22/07/19</t>
  </si>
  <si>
    <t>Agri/RKVY/560/Black Gram/2018-19/114 Dtd. 27/08/2019</t>
  </si>
  <si>
    <t>ASC/MKT/RKVY/SO/2019-20/1393 Dtd. 30/08/19</t>
  </si>
  <si>
    <t>IPU-02-43</t>
  </si>
  <si>
    <t>ASC/MKT/RKVY/SO/2019-20/1394 Dtd. 30/08/19</t>
  </si>
  <si>
    <t>Agri/RKVY-RAFTAAR/577/Black Gram/2019-20/41 Dtd. 09/09/2019</t>
  </si>
  <si>
    <t>M/S AJB Merchantile</t>
  </si>
  <si>
    <t>ASC/MKT/RKVY/SO/2019-20/1503 Dtd. 11/09/19</t>
  </si>
  <si>
    <t>Black Gram</t>
  </si>
  <si>
    <t>Mash-114</t>
  </si>
  <si>
    <t>Agri/RKVY-RAFTAAR/579/Maize/2019-20/90 Dtd. 13/09/2019</t>
  </si>
  <si>
    <t>M/S Khan Brothers</t>
  </si>
  <si>
    <t>ASC/MKT/RKVY/SO/2019-20/1734 Dtd. 23/09/19</t>
  </si>
  <si>
    <t>Hybrid Maize</t>
  </si>
  <si>
    <t>Bio-9544</t>
  </si>
  <si>
    <t>M/S Rasi Seeds Pvt. Ltd</t>
  </si>
  <si>
    <t>ASC/MKT/RKVY/SO/2019-20/1638 Dtd. 20/09/19</t>
  </si>
  <si>
    <t>RMH-4558</t>
  </si>
  <si>
    <t>M/S Mridul Kr. Lashkar</t>
  </si>
  <si>
    <t>ASC/MKT/RKVY/SO/2019-20/1660 Dtd. 20/9/19</t>
  </si>
  <si>
    <t>Bisco 97 Gold</t>
  </si>
  <si>
    <t>ASC/MKT/RKVY/SO/2019-20/1658 Dtd. 20/9/19</t>
  </si>
  <si>
    <t>Bisco Champion-61</t>
  </si>
  <si>
    <t>ASC/MKT/RKVY/SO/2019-20/90 Dtd. 20/9/13/09/2019</t>
  </si>
  <si>
    <t>DHM-117</t>
  </si>
  <si>
    <t>M/S Mahalaxmi Enterprise</t>
  </si>
  <si>
    <t>ASC/MKT/RKVY/SO/2019-20/1663 Dtd. 20/09/19</t>
  </si>
  <si>
    <t>Vivek Maize Hybrid -47</t>
  </si>
  <si>
    <t>M/S Trinetra Supply Centre</t>
  </si>
  <si>
    <t>ASC/MKT/RKVY/SO/2019-20/1654 Dtd. 20/09/19</t>
  </si>
  <si>
    <t>Bisco Yuvraj Gold</t>
  </si>
  <si>
    <t>M/S Nilima Enterprise</t>
  </si>
  <si>
    <t>ASC/MKT/RKVY/SO/2019-20/1702 Dtd. 20/09/19</t>
  </si>
  <si>
    <t>Sun Vaman</t>
  </si>
  <si>
    <t>Agri/RKVY-RAFTAAR/579/Maize/2019-20/102 Dtd. 17/09/2019</t>
  </si>
  <si>
    <t>ASC/MKT/RKVY/SO/2019-20/1643 Dtd. 20/09/19</t>
  </si>
  <si>
    <t>ASC/MKT/RKVY/SO/2019-20/1646 Dtd. 20/09/19</t>
  </si>
  <si>
    <t>HM-11</t>
  </si>
  <si>
    <t>ASC/MKT/RKVY/SO/2019-20/1650 Dtd. 20/09/19</t>
  </si>
  <si>
    <t>Bisco-97 Gold</t>
  </si>
  <si>
    <t>ASC/MKT/RKVY/SO/2019-20/1653 Dtd. 20/09/20</t>
  </si>
  <si>
    <t>ASC/MKT/RKVY/SO/2019-20/1656 Dtd. 20/09/19</t>
  </si>
  <si>
    <t>ASC/MKT/RKVY/SO/2019-20/1636Dtd. 20/09/19</t>
  </si>
  <si>
    <t>M/S JK Agri genetics Ltd.</t>
  </si>
  <si>
    <t>ASC/MKT/RKVY/SO/2019-20/1639Dtd. 20/09/19</t>
  </si>
  <si>
    <t>JKMH-502</t>
  </si>
  <si>
    <t>ASC/MKT/RKVY/SO/2019-20/1642Dtd. 20/09/19</t>
  </si>
  <si>
    <t>M/S JKR Enterprise</t>
  </si>
  <si>
    <t>ASC/MKT/RKVY/SO/2019-20/1643Dtd. 20/09/19</t>
  </si>
  <si>
    <t>ASC/MKT/RKVY/SO/2019-20/1640Dtd. 20/09/19</t>
  </si>
  <si>
    <t>Agri/RKVY-RAFTAAR/580/Sunflower/2019-20/08 Dtd. 16/09/2019</t>
  </si>
  <si>
    <t>M/S R&amp;D Associates</t>
  </si>
  <si>
    <t>ASC/MKT/RKVY/SO/2019-20/1701 Dtd. 21/09/19</t>
  </si>
  <si>
    <t>ASC/MKT/RKVY/SO/2019-20/1735 Dtd. 21/09/19</t>
  </si>
  <si>
    <t>ASC/MKT/RKVY/SO/2019-20/1736 Dtd. 21/09/19</t>
  </si>
  <si>
    <t>ASC/MKT/RKVY/SO/2019-20/1824 Dtd. 01/10/19</t>
  </si>
  <si>
    <t>Onion</t>
  </si>
  <si>
    <t>Bhima Raj</t>
  </si>
  <si>
    <t>Agri/RRKVY-RAFTAR/582/Onion&amp;Garlic/2019-20/36 Dtd. 24/09/19</t>
  </si>
  <si>
    <t>ASC/MKT/RKVY/SO/2019-20/1825Dtd. 01/10/19</t>
  </si>
  <si>
    <t>Agri/RKVY-RAFTAAR/583/Lentil/2019-20/39 Dtd. 25/09/2019</t>
  </si>
  <si>
    <t>ASC/MKT/RKVY/SO/2019-20/1833 Dtd. 01/10/19</t>
  </si>
  <si>
    <t>Lentil</t>
  </si>
  <si>
    <t>IPL-220</t>
  </si>
  <si>
    <t>ASC/MKT/RKVY/SO/2019-20/1834 Dtd. 01/10/19</t>
  </si>
  <si>
    <t>PL-6</t>
  </si>
  <si>
    <t>ASC/MKT/RKVY/SO/2019-20/1836 Dtd. 01/10/19</t>
  </si>
  <si>
    <t>ASC/MKT/RKVY/SO/2019-20/1835 Dtd. 01/10/19</t>
  </si>
  <si>
    <t>VL-Masoor-129</t>
  </si>
  <si>
    <t>Agri/RKVY-RAFTAAR/584/LINSEED&amp;NIGER/2019-20/46 Dtd. 25/09/2019</t>
  </si>
  <si>
    <t>ASC/MKT/RKVY/SO/2019-20/1827 Dtd. 01/10/19</t>
  </si>
  <si>
    <t>Sabour Tisi-1</t>
  </si>
  <si>
    <t>M/S Talukdar Seeds Co.</t>
  </si>
  <si>
    <t>Linseed</t>
  </si>
  <si>
    <t>Ruchi</t>
  </si>
  <si>
    <t>Agri/RKVY/586/Rajmah/2018-19/14 Dtd. 25/09/19</t>
  </si>
  <si>
    <t>ASC/MKT/RKVY/SO/2019-20/1826 Dtd. 01/10/19</t>
  </si>
  <si>
    <t>ASC/MKT/RKVY/SO/2019-20/1838 Dtd. 01/10/19</t>
  </si>
  <si>
    <t>Rajamh</t>
  </si>
  <si>
    <t>HUR-301</t>
  </si>
  <si>
    <t>ASC/MKT/RKVY/SO/2019-20/1837 Dtd. 01/10/19</t>
  </si>
  <si>
    <t>HUR-302</t>
  </si>
  <si>
    <t>Agri/RKVY/586/Rajmah/2018-19/139 Dtd. 25/09/2019</t>
  </si>
  <si>
    <t>Niger</t>
  </si>
  <si>
    <t>JNS-28</t>
  </si>
  <si>
    <t>ASC/MKT/RKVY/SO/2019-20/1832 Dtd. 01/10/19</t>
  </si>
  <si>
    <t>ASC/MKT/RKVY/SO/2019-20/1829 Dtd. 01/10/19</t>
  </si>
  <si>
    <t>ASC/MKT/RKVY/SO/2019-20/1831Dtd. 01/10/19</t>
  </si>
  <si>
    <t>Phule Karla</t>
  </si>
  <si>
    <t>Agri/RKVY/585/Linseed&amp; Niger/2018-19/2019-20/57 Dtd. 25/09/2019</t>
  </si>
  <si>
    <t>ASC/MKT/RKVY/SO/2019-20/1830</t>
  </si>
  <si>
    <t>Birsa Niger-3</t>
  </si>
  <si>
    <t>Agri/RKVY-RAFTAAR/558/Mustard/2019-20/24 Dtd. 30/09/2019</t>
  </si>
  <si>
    <t>ASC/MKT/RKVY/SO/2019-20/Dtd. 03/10/19</t>
  </si>
  <si>
    <t>Mustard</t>
  </si>
  <si>
    <t>Pitambari</t>
  </si>
  <si>
    <t>ASC/MKT/RKVY/SO/2019-20/1860 Dtd. 03/10/19</t>
  </si>
  <si>
    <t>Agri/RKVY-RAFTAAR/559/Mustard/2018-19/2019-20/21 Dtd. 30/09/2019</t>
  </si>
  <si>
    <t>ASC/MKT/RKVY/SO/2019-20/1855 Dtd. 03/10/19</t>
  </si>
  <si>
    <t>PM-25</t>
  </si>
  <si>
    <t>Agri/RKVY-RAFTAAR/587/Ground Nut/2019-20/20 Dtd. 26/09/19</t>
  </si>
  <si>
    <t>ASC/MKT/RKVY/SO/2019-20/1850 Dtd. 03/10/19</t>
  </si>
  <si>
    <t>Ground Nut</t>
  </si>
  <si>
    <t>TG-51</t>
  </si>
  <si>
    <t>ASC/MKT/RKVY/SO/2019-20/1851 Dtd. 03/10/19</t>
  </si>
  <si>
    <t>Agri/RKVY-RAFTAAR/584/Linseed&amp;Niger/2019-20/52 Dtd. 25/09/2019</t>
  </si>
  <si>
    <t>ASC/MKT/RKVY/SO/2019-20/1862 Dtd. 03/10/19</t>
  </si>
  <si>
    <t>ASC/MKT/RKVY/SO/2019-20/1863 Dtd. 03/10/19</t>
  </si>
  <si>
    <t>Agri/RKVY/585/Linseed&amp;Niger/2018-19/2019-20/51 Dtd. 25/09/2019</t>
  </si>
  <si>
    <t>ASC/MKT/RKVY/SO/2019-20/1854Dtd. 03/10/19</t>
  </si>
  <si>
    <t>ASC/MKT/RKVY/SO/2019-20/1853 Dtd. 1/10/19</t>
  </si>
  <si>
    <t>JLS-67</t>
  </si>
  <si>
    <t>ASC/MKT/RKVY/SO/2019-20/1852 Dtd. 1/10/19</t>
  </si>
  <si>
    <t>Agri/RKVY/464/PD/Pea/2017-18/190 Dtd. 01/10/19</t>
  </si>
  <si>
    <t>M/S Salasar Agro Service</t>
  </si>
  <si>
    <t>ASC/MKT/RKVY/SO/2019-20/1866 Dtd. 3/10/19</t>
  </si>
  <si>
    <t>Pea</t>
  </si>
  <si>
    <t>Aman</t>
  </si>
  <si>
    <t>ASC/MKT/RKVY/SO/2019-20/1865 Dtd. 3/10/19</t>
  </si>
  <si>
    <t>Gomati(TRCP-8)</t>
  </si>
  <si>
    <t>ASC/MKT/RKVY/SO/2019-20/1882(A) Dtd. 4/10/19</t>
  </si>
  <si>
    <t>PL-7</t>
  </si>
  <si>
    <t>Hort.F.P/RKVY/524/2019-20/100-104 Dtd. 04/10/19</t>
  </si>
  <si>
    <t>M/S A.B.Associates</t>
  </si>
  <si>
    <t>ASC/MKT/RKVY(H)/SO/2019-20/2069 Dtd. 22/10/19</t>
  </si>
  <si>
    <t>Tomato</t>
  </si>
  <si>
    <t>VNR-3348</t>
  </si>
  <si>
    <t xml:space="preserve">Brinjal </t>
  </si>
  <si>
    <t>VNR-218</t>
  </si>
  <si>
    <t>Chilli</t>
  </si>
  <si>
    <t>VR-26-13</t>
  </si>
  <si>
    <t>Pumpkin</t>
  </si>
  <si>
    <t>VNR-P4</t>
  </si>
  <si>
    <t>M/S Green Vision</t>
  </si>
  <si>
    <t>ASC/MKT/RKVY(H)/SO/2019-20/1985 Dtd. 17/10/19</t>
  </si>
  <si>
    <t>Cabbage</t>
  </si>
  <si>
    <t>All Season</t>
  </si>
  <si>
    <t>pratap</t>
  </si>
  <si>
    <t>capsicum</t>
  </si>
  <si>
    <t>Jingle</t>
  </si>
  <si>
    <t>M/S Farmers World</t>
  </si>
  <si>
    <t>ASC/MKT/RKVY(H)/SO/2019-20/1987 Dtd. 17/10/19</t>
  </si>
  <si>
    <t>AARTI F1</t>
  </si>
  <si>
    <t>Keertiman</t>
  </si>
  <si>
    <t>Meenakshi F1</t>
  </si>
  <si>
    <t>M/S Jaikissan Seed Corporation</t>
  </si>
  <si>
    <t>ASC/MKT/RKVY(H)/SO/2019-20/1988 Dtd. 17/10/19</t>
  </si>
  <si>
    <t>Indam-1299</t>
  </si>
  <si>
    <t>Indam-42</t>
  </si>
  <si>
    <t>Capsicum</t>
  </si>
  <si>
    <t>Indam Mahabharat</t>
  </si>
  <si>
    <t>ASC/MKT/RKVY(H)/SO/2019-20/1968 Dtd. 17/10/19</t>
  </si>
  <si>
    <t>Super Rasna</t>
  </si>
  <si>
    <t>Ajanta</t>
  </si>
  <si>
    <t>BV-1501</t>
  </si>
  <si>
    <t>M/S Agri Filed Care</t>
  </si>
  <si>
    <t>Swaraksha</t>
  </si>
  <si>
    <t>NS-1701</t>
  </si>
  <si>
    <t>Cailifornia Wonder</t>
  </si>
  <si>
    <t>ASC/MKT/RKVY(H)/SO/2019-20/1989 Dtd. 17/10/19</t>
  </si>
  <si>
    <t>Nayak</t>
  </si>
  <si>
    <t>KSP-148</t>
  </si>
  <si>
    <t>BSS-332</t>
  </si>
  <si>
    <t>Rana</t>
  </si>
  <si>
    <t>M/S Shree Krishna Enterprise</t>
  </si>
  <si>
    <t>Bhagya</t>
  </si>
  <si>
    <t>Ashish-505</t>
  </si>
  <si>
    <t>Kiran</t>
  </si>
  <si>
    <t>ASC/MKT/RKVY(H)/SO/2019-20/2010 Dtd. 17/10/19</t>
  </si>
  <si>
    <t>M/S Krishna Enterprise</t>
  </si>
  <si>
    <t>Abhay</t>
  </si>
  <si>
    <t>SPS-68</t>
  </si>
  <si>
    <t>Ajinkya</t>
  </si>
  <si>
    <t>Mahesh No.7</t>
  </si>
  <si>
    <t>ASC/MKT/RKVY(H)/SO/2019-20/2009 Dtd. 17/10/19</t>
  </si>
  <si>
    <t>ASC/MKT/RKVY(H)/SO/2019-20/2008Dtd. 17/10/19</t>
  </si>
  <si>
    <t>Pushkar</t>
  </si>
  <si>
    <t>NU-2035</t>
  </si>
  <si>
    <t>Swara</t>
  </si>
  <si>
    <t>Shree Ganesh</t>
  </si>
  <si>
    <t>M/S Shakti Corporation</t>
  </si>
  <si>
    <t>ASC/MKT/RKVY(H)/SO/2019-20/2078Dtd. 17/10/19</t>
  </si>
  <si>
    <t>Suman</t>
  </si>
  <si>
    <t>Bhairabi</t>
  </si>
  <si>
    <t>Indus-11(Popti)</t>
  </si>
  <si>
    <t>ASC/MKT/RKVY(H)/SO/2019-20/2006 Dtd. 17/10/19</t>
  </si>
  <si>
    <t xml:space="preserve">Amrutha </t>
  </si>
  <si>
    <t xml:space="preserve">Cabbage </t>
  </si>
  <si>
    <t>Green Ball</t>
  </si>
  <si>
    <t xml:space="preserve">Bhairavi </t>
  </si>
  <si>
    <t>ASC/MKT/RKVY(H)/SO/2019-20/1995 Dtd. 17/10/19</t>
  </si>
  <si>
    <t xml:space="preserve">Tomato </t>
  </si>
  <si>
    <t xml:space="preserve">Megha </t>
  </si>
  <si>
    <t>Green Gold-50</t>
  </si>
  <si>
    <t>Vijaya</t>
  </si>
  <si>
    <t>HC-920</t>
  </si>
  <si>
    <t xml:space="preserve">cabbage </t>
  </si>
  <si>
    <t>M/S JK Commercial</t>
  </si>
  <si>
    <t>ASC/MKT/RKVY(H)/SO/2019-20/2004 Dtd. 17/10/19</t>
  </si>
  <si>
    <t>Disha</t>
  </si>
  <si>
    <t>Maya</t>
  </si>
  <si>
    <t>Richa</t>
  </si>
  <si>
    <t>Apsara</t>
  </si>
  <si>
    <t>M/S Nirmal Seeds Pvt. Ltd.</t>
  </si>
  <si>
    <t>ASC/MKT/RKVY(H)/SO/2019-20/1992 Dtd. 17/10/19</t>
  </si>
  <si>
    <t>N-2530</t>
  </si>
  <si>
    <t>NBH-1167</t>
  </si>
  <si>
    <t>NCH-587</t>
  </si>
  <si>
    <t>M/S Siddhi Vinayak Associates</t>
  </si>
  <si>
    <t>ASC/MKT/RKVY(H)/SO/2019-20/2024 Dtd. 17/10/19</t>
  </si>
  <si>
    <t xml:space="preserve">Chilli </t>
  </si>
  <si>
    <t xml:space="preserve">Richa </t>
  </si>
  <si>
    <t xml:space="preserve">capsicum </t>
  </si>
  <si>
    <t>Leisure Lane</t>
  </si>
  <si>
    <t>ASC/MKT/RKVY(H)/SO/2019-20/1990 Dtd. 17/10/19</t>
  </si>
  <si>
    <t>Pratham</t>
  </si>
  <si>
    <t>Akshaya Ball</t>
  </si>
  <si>
    <t>Hot Line</t>
  </si>
  <si>
    <t>Meerit</t>
  </si>
  <si>
    <t>Viyeta</t>
  </si>
  <si>
    <t>M/S Raja Enterprise</t>
  </si>
  <si>
    <t>ASC/MKT/RKVY(H)/SO/2019-20/1991 Dtd. 17/10/19</t>
  </si>
  <si>
    <t>M/S R.D.Traders</t>
  </si>
  <si>
    <t>ASC/MKT/RKVY(H)/SO/2019-20/1993 Dtd. 17/10/19</t>
  </si>
  <si>
    <t>Susheela</t>
  </si>
  <si>
    <t>Vasvi Red</t>
  </si>
  <si>
    <t>Kashyap</t>
  </si>
  <si>
    <t>ASC/MKT/RKVY(H)/SO/2019-20/1994 Dtd. 17/10/19</t>
  </si>
  <si>
    <t>Lovely-120</t>
  </si>
  <si>
    <t>Green Gold</t>
  </si>
  <si>
    <t>HEP-111</t>
  </si>
  <si>
    <t xml:space="preserve">EURIC Hot </t>
  </si>
  <si>
    <t>Horti.F.P/RKVY/524/2019-20/105-109 Dtd. 04/10/19</t>
  </si>
  <si>
    <t>ASC/MKT/RKVY(H)/SO/2019-20/1981 Dtd. 17/10/19</t>
  </si>
  <si>
    <t>Akshaya-120</t>
  </si>
  <si>
    <t>suraj Mukhi</t>
  </si>
  <si>
    <t>Vijeta</t>
  </si>
  <si>
    <t>Nilima Enterprise</t>
  </si>
  <si>
    <t>ASC/MKT/RKVY(H)/SO/2019-20/2070 Dtd. 22/10/19</t>
  </si>
  <si>
    <t>ASC/MKT/RKVY(H)/SO/2019-20/2071 Dtd. 22/10/19</t>
  </si>
  <si>
    <t>vnr-3348</t>
  </si>
  <si>
    <t>pumkin</t>
  </si>
  <si>
    <t>VNRP4</t>
  </si>
  <si>
    <t>M/S Shankardev Enterprise</t>
  </si>
  <si>
    <t>ASC/MKT/RKVY(H)/SO/2019-20/2026 Dtd. 17/10/19</t>
  </si>
  <si>
    <t>Angha</t>
  </si>
  <si>
    <t>Mahy-1</t>
  </si>
  <si>
    <t>Green Vision</t>
  </si>
  <si>
    <t>Farmers World</t>
  </si>
  <si>
    <t>ASC/MKT/RKVY(H)/SO/2019-20/1996 Dtd. 17/10/19</t>
  </si>
  <si>
    <t>ASC/MKT/RKVY(H)/SO/2019-20/2003 Dtd. 17/10/19</t>
  </si>
  <si>
    <t>Mridul Kr. Lashkar</t>
  </si>
  <si>
    <t>Abhinandan</t>
  </si>
  <si>
    <t>Green Tej</t>
  </si>
  <si>
    <t>ASC/MKT/RKVY(H)/SO/2019-20/1997 Dtd. 17/10/19</t>
  </si>
  <si>
    <t>ASC/MKT/RKVY(H)/SO/2019-20/1998 Dtd. 17/10/19</t>
  </si>
  <si>
    <t>M/S Agri Field Care</t>
  </si>
  <si>
    <t>ASC/MKT/RKVY(H)/SO/2019-20/2000 Dtd. 17/10/19</t>
  </si>
  <si>
    <t>Biocare Associates</t>
  </si>
  <si>
    <t>ASC/MKT/RKVY(H)/SO/2019-20/1999 Dtd. 17/10/19</t>
  </si>
  <si>
    <t>ASC/MKT/RKVY(H)/SO/2019-20/2025 Dtd. 17/10/19</t>
  </si>
  <si>
    <t>M/S Nirmal Seeds Pvt. Ltd</t>
  </si>
  <si>
    <t>ASC/MKT/RKVY(H)/SO/2019-20/1983 Dtd. 17/10/19</t>
  </si>
  <si>
    <t>HC-711</t>
  </si>
  <si>
    <t>ASC/MKT/RKVY(H)/SO/2019-20/1982 Dtd. 17/10/19</t>
  </si>
  <si>
    <t>Raja Enterprise</t>
  </si>
  <si>
    <t>ASC/MKT/RKVY(H)/SO/2019-20/1980 Dtd. 17/10/19</t>
  </si>
  <si>
    <t>ASC/MKT/RKVY(H)/SO/2019-20/1979 Dtd. 17/10/19</t>
  </si>
  <si>
    <t>M/S JK International</t>
  </si>
  <si>
    <t>Samratha</t>
  </si>
  <si>
    <t>Shilpa</t>
  </si>
  <si>
    <t>ASC/MKT/RKVY(H)/SO/2019-20/2005 Dtd. 17/10/19</t>
  </si>
  <si>
    <t>ASC/MKT/RKVY(H)/SO/2019-20/ Dtd. 17/10/19</t>
  </si>
  <si>
    <t>Hort.F.P/RKVY/524/2019-20/110-112 Dtd. 04/10/19</t>
  </si>
  <si>
    <t>M/S Nirmal Seeds Pvt Ltd.</t>
  </si>
  <si>
    <t>ASC/MKT/RKVY(H)/SO/2019-20/2001/ Dtd. 17/10/19</t>
  </si>
  <si>
    <t>ASC/MKT/RKVY(H)/SO/2019-20/1975/ Dtd. 17/10/19</t>
  </si>
  <si>
    <t>Hort.F.P/RKVY/524/2019-20/144-146 Dtd. 16/10/2019</t>
  </si>
  <si>
    <t>M/S Nilanchal Seed Growers Society</t>
  </si>
  <si>
    <t>Potato</t>
  </si>
  <si>
    <t>Kufri Pukhraj</t>
  </si>
  <si>
    <t>ASC/MKT/RKVY(H)/SO/2019-20/2014 Dtd. 17/10/19</t>
  </si>
  <si>
    <t>ASC/MKT/RKVY(H)/SO/2019-20/2015 Dtd. 17/10/19</t>
  </si>
  <si>
    <t>Kufri Jyoti</t>
  </si>
  <si>
    <t>Hort.F.P/RKVY/524/2019-20/147-149 Dtd. 16/10/2019</t>
  </si>
  <si>
    <t>ASC/MKT/RKVY(H)/SO/2019-20/2012 Dtd. 17/10/19</t>
  </si>
  <si>
    <t>ASC/MKT/RKVY(H)/SO/2019-20/2013 Dtd. 17/10/19</t>
  </si>
  <si>
    <t>Hort.F.P/RKVY/524/2019-20/150-152 Dtd. 16/10/2019</t>
  </si>
  <si>
    <t>ASC/MKT/RKVY(H)/SO/2019-20/2011 Dtd. 17/10/19</t>
  </si>
  <si>
    <t>Hort.F.P/RKVY/524/2019-20/196-198 Dtd. 01/11/2019</t>
  </si>
  <si>
    <t>ASC/MKT/RKVY(H)/SO/2019-20/2073 Dtd. 01/11/19</t>
  </si>
  <si>
    <t>Hort.F.P/RKVY/524/2019-20/199-201 Dtd. 23/10/2019</t>
  </si>
  <si>
    <t>ASC/MKT/RKVY(H)/SO/2019-20/2172 Dtd. 01/11/19</t>
  </si>
  <si>
    <t>ASC/MKT/RKVY(H)/SO/2019-20/2174 Dtd. 01/11/19</t>
  </si>
  <si>
    <t>N-53</t>
  </si>
  <si>
    <t>Agri/BGREI/Allot-Indent/2018-19/264 Dtd. 04/06/2019</t>
  </si>
  <si>
    <t>M/S J.K.Commercial</t>
  </si>
  <si>
    <t>ASC/MKT/BGREI/01/SO/2019-20/471 Dtd. 07/06/19</t>
  </si>
  <si>
    <t>HYV Paddy</t>
  </si>
  <si>
    <t>Ranjit Sub-1</t>
  </si>
  <si>
    <t>Agri/BGREI/1/2019-220/43 Dtd. 04/06/2019</t>
  </si>
  <si>
    <t>ASC/MKT/BGREI/01/SO/2019-20/481 Dtd. 07/06/19</t>
  </si>
  <si>
    <t>ASC/MKT/BGREI/01/SO/2019-20/533 Dtd. 11/06/19</t>
  </si>
  <si>
    <t>CR Dhan-501</t>
  </si>
  <si>
    <t>ASC/MKT/BGREI/01/SO/2019-20/532 Dtd. 11/06/19</t>
  </si>
  <si>
    <t>BINA-11</t>
  </si>
  <si>
    <t>ASC/MKT/BGREI/01/SO/2019-20/534 Dtd. 11/06/19</t>
  </si>
  <si>
    <t>ASC/MKT/BGREI/01/SO/2019-20/537 Dtd. 11/06/19</t>
  </si>
  <si>
    <t>BINA-12</t>
  </si>
  <si>
    <t>ASC/MKT/BGREI/01/SO/2019-20/536 Dtd. 11/06/19</t>
  </si>
  <si>
    <t>CR Dhan-505</t>
  </si>
  <si>
    <t>Agri/BGREI/1/2019-220/268 Dtd. 14/06/2019</t>
  </si>
  <si>
    <t>Agri/BGREI/01/SO/2019-20/536 Dtd.11/06/2019</t>
  </si>
  <si>
    <t>Agri/BGREI/01/SO/2019-20/728 Dtd.11/06/2019</t>
  </si>
  <si>
    <t>ASC/MKT/BGREI/01/SO/2019-20/728 Dtd. 29/06/19</t>
  </si>
  <si>
    <t>M/S Nilanchal seed growers Society</t>
  </si>
  <si>
    <t>ASC/MKT/BGREI/01/SO/2019-20/729 Dtd. 29/06/19</t>
  </si>
  <si>
    <t>Agri/BGREI/01/SO/2019-20/281 Dtd.15/06/2019</t>
  </si>
  <si>
    <t>Agri/BGREI/01/SO/2019-20/730 Dtd.29/06/2019</t>
  </si>
  <si>
    <t>ASC/MKT/BGREI/01/SO/2019-20/730 Dtd. 29/06/19</t>
  </si>
  <si>
    <t>Agri/BGREI/2016-17(Revalidation)/Allot-Indent/6/pt/2018-19/224 Dtd. 20/07/19</t>
  </si>
  <si>
    <t>ASC/MKT/BGREI/01/SO/2019-20/1027 Dtd. 22/07/19</t>
  </si>
  <si>
    <t>ASC/MKT/BGREI/01/SO/2019-20/1026 Dtd. 22/07/19</t>
  </si>
  <si>
    <t>ASC/MKT/BGREI/01/SO/2019-20/1025 Dtd. 22/07/19</t>
  </si>
  <si>
    <t>ASC/MKT/BGREI/01/SO/2019-20/1024 Dtd. 22/07/19</t>
  </si>
  <si>
    <t>ASC/MKT/BGREI/01/SO/2019-20/1022 Dtd. 22/07/19</t>
  </si>
  <si>
    <t>Agri/BGREI/24/2017-18/369 Dtd. 20/7/2019</t>
  </si>
  <si>
    <t>ASC/MKT/BGREI/01/SO/2019-20/1020 Dtd. 22/07/19</t>
  </si>
  <si>
    <t>ASC/MKT/BGREI/01/SO/2019-20/1019 Dtd. 22/07/19</t>
  </si>
  <si>
    <t>ASC/MKT/BGREI/01/SO/2019-20/1017 Dtd. 22/07/19</t>
  </si>
  <si>
    <t>ASC/MKT/BGREI/01/SO/2019-20/1016 Dtd. 22/07/19</t>
  </si>
  <si>
    <t>ASC/MKT/BGREI/01/SO/2019-20/1015 Dtd. 22/07/19</t>
  </si>
  <si>
    <t>ASC/MKT/BGREI/01/SO/2019-20/1014 Dtd. 22/07/19</t>
  </si>
  <si>
    <t>Agri/BGREI/2016-17(Revalidation)/Allot-Indent/6/pt/2018-19/345 dtd. 05/09/19</t>
  </si>
  <si>
    <t>ASC/MKT/BGREI/01/SO/2019-20/1462 Dtd. 06/09/19</t>
  </si>
  <si>
    <t>MASH-114</t>
  </si>
  <si>
    <t>Agri/BGREI/2016-17(Revalidation)/Allot-Indent/6/pt/2018-19/282 dtd. 26/08/2019</t>
  </si>
  <si>
    <t>ASC/MKT/BGREI/01/SO/2019-20/1395 Dtd. 30/08/19</t>
  </si>
  <si>
    <t>Green Gram</t>
  </si>
  <si>
    <t>IPM-02-03</t>
  </si>
  <si>
    <t>Agri/BGREI/2016-17(Revalidation)/Allot-Indent/6/pt/2018-19/278 dtd. 26/08/2019</t>
  </si>
  <si>
    <t>ASC/MKT/BGREI/01/SO/2019-20/1396 Dtd. 30/08/19</t>
  </si>
  <si>
    <t>Agri/BGREI/Allot-Indent/9/2018-19/425 Dtd. 30/09/2019</t>
  </si>
  <si>
    <t>ASC/MKT/BGREI/01/SO/2019-20/1868 Dtd. 30/10/19</t>
  </si>
  <si>
    <t>ASC/MKT/BGREI/01/SO/2019-20/1867 Dtd. 30/10/19</t>
  </si>
  <si>
    <t>HFP-715</t>
  </si>
  <si>
    <t>Agri/BGREI/2019-20/202 Dtd. 19/09/19</t>
  </si>
  <si>
    <t>ASC/MKT/BGREI/01/SO/2019-20/1733 Dtd. 23/09/19</t>
  </si>
  <si>
    <t>ASC/MKT/BGREI/01/SO/2019-20/1732 Dtd. 23/09/19</t>
  </si>
  <si>
    <t>ILP-220</t>
  </si>
  <si>
    <t>BGREI</t>
  </si>
  <si>
    <t>Agri/Dev-Crop/DM/SOPD/294/17 Dated. 11/06/2019</t>
  </si>
  <si>
    <t>DM</t>
  </si>
  <si>
    <t>M/S Laxmi Agencies</t>
  </si>
  <si>
    <t>ASC/MKT/DM/SO/2017-18</t>
  </si>
  <si>
    <t xml:space="preserve">M/S Nilanchal Seeds Growers Society </t>
  </si>
  <si>
    <t>Agri/Dev-Crop/FDR/DM/2019-20/42 Dtd. 25/10/2019</t>
  </si>
  <si>
    <t xml:space="preserve">NPH-924-1 </t>
  </si>
  <si>
    <t>Agri/Dev-Crop/FDR/DM/2019-20/35 Dtd. 26/09/19</t>
  </si>
  <si>
    <t>k-6</t>
  </si>
  <si>
    <t>K-1319</t>
  </si>
  <si>
    <t>Agri/RKVY/592/Pea/DM/2017-18/2019-20/41 Dtd. 04/11/2019</t>
  </si>
  <si>
    <t>ASC/MKT/DM/SO/2017-18/1844 Dtd.1/10/19</t>
  </si>
  <si>
    <t>Agri/Dev-Crop/DM(RKVY)/289/2018019/59 Dtd. 27/09/19</t>
  </si>
  <si>
    <t>ASC/MKT/DM/SO/2017-18/1847 Dtd. 01/10/19</t>
  </si>
  <si>
    <t>NRCHB-101</t>
  </si>
  <si>
    <t>ASC/MKT/DM/SO/2019-20/36 Dtd. 1/10/19</t>
  </si>
  <si>
    <t>ASC/MKT/DM/SO/2019-20/1843 Dtd.01/10/19</t>
  </si>
  <si>
    <t>ASC/MKT/DM/SO/2019-20/1845 Dtd. 01/10/19</t>
  </si>
  <si>
    <t>M.S Garv Enterprise</t>
  </si>
  <si>
    <t>ASC/MKT/DM/SO/2019-20/1848 Dtd. 1/10/19</t>
  </si>
  <si>
    <t>Agri/Dev-Crop/FDR/DM/2019-20/36 Dtd. 26/09/2019</t>
  </si>
  <si>
    <t>ASC/MKT/DM/SO/2019-20/1842 Dtd. 1/10/19</t>
  </si>
  <si>
    <t>ASC/MKT/DM/SO/2019-20/1841 Dtd. 01/10/19</t>
  </si>
  <si>
    <t>Agri/Dev-Crop/FDR/DM/2019-20/37 Dtd. 01/10/2019</t>
  </si>
  <si>
    <t>M/S Talukdar Seed Co.</t>
  </si>
  <si>
    <t>ASC/MKT/DM/SO/2019-20/1895 Dtd. 4/10/19</t>
  </si>
  <si>
    <t>Cauliflower</t>
  </si>
  <si>
    <t>HIMKIRAN</t>
  </si>
  <si>
    <t>GREEN BALL</t>
  </si>
  <si>
    <t>AMURTHA</t>
  </si>
  <si>
    <t>BHAIRAVI</t>
  </si>
  <si>
    <t>MEGA HOT</t>
  </si>
  <si>
    <t>ASC/MKT/DM/SO/2019-20/1896 Dtd. 4/10/19</t>
  </si>
  <si>
    <t>HILL MOON</t>
  </si>
  <si>
    <t>CABB -6</t>
  </si>
  <si>
    <t>MEGHA</t>
  </si>
  <si>
    <t>VISESH</t>
  </si>
  <si>
    <t>HC 920</t>
  </si>
  <si>
    <t>ASC/MKT/DM/SO/2019-20/1897 Dtd. 4/10/19</t>
  </si>
  <si>
    <t>EHC 30</t>
  </si>
  <si>
    <t>GREEN GOLD</t>
  </si>
  <si>
    <t>LOVELY 120</t>
  </si>
  <si>
    <t>HEP111</t>
  </si>
  <si>
    <t>EURIC HOT</t>
  </si>
  <si>
    <t>ASC/MKT/DM/SO/2019-20/1898 Dtd. 4/10/19</t>
  </si>
  <si>
    <t>ASC/MKT/DM/SO/2019-20/1908 Dtd. 4/10/19</t>
  </si>
  <si>
    <t>MAHIMA</t>
  </si>
  <si>
    <t>PUSHKAR</t>
  </si>
  <si>
    <t>SBG 555</t>
  </si>
  <si>
    <t>MAHAN</t>
  </si>
  <si>
    <t>KEERTHI</t>
  </si>
  <si>
    <t>ASC/MKT/DM/SO/2019-20/1909 Dtd. 4/10/19</t>
  </si>
  <si>
    <t>RIYA</t>
  </si>
  <si>
    <t>ASHISH-505</t>
  </si>
  <si>
    <t>SHRIYA</t>
  </si>
  <si>
    <t>UTKAL GREE</t>
  </si>
  <si>
    <t>ARUN 99</t>
  </si>
  <si>
    <t>ASC/MKT/DM/SO/2019-20/ Dtd. 4/10/19</t>
  </si>
  <si>
    <t>HIM 70</t>
  </si>
  <si>
    <t>DISHA</t>
  </si>
  <si>
    <t>VISHAL</t>
  </si>
  <si>
    <t>MAYA</t>
  </si>
  <si>
    <t>RICHA</t>
  </si>
  <si>
    <t>M/S Sunrise Traders</t>
  </si>
  <si>
    <t>SHOBA</t>
  </si>
  <si>
    <t>MANISHA</t>
  </si>
  <si>
    <t>SAMRUDHI</t>
  </si>
  <si>
    <t>ARJANI</t>
  </si>
  <si>
    <t>DAIYA</t>
  </si>
  <si>
    <t>ASC/MKT/DM/SO/2019-20/1902 Dtd. 4/10/19</t>
  </si>
  <si>
    <t>ESHA SILVER</t>
  </si>
  <si>
    <t>PRESIDENT</t>
  </si>
  <si>
    <t>SAMARTHA</t>
  </si>
  <si>
    <t>SHILPA</t>
  </si>
  <si>
    <t>ASC/MKT/DM/SO/2019-20/1901 Dtd. 4/10/19</t>
  </si>
  <si>
    <t>ASC/MKT/DM/SO/2019-20/1899 Dtd. 4/10/19</t>
  </si>
  <si>
    <t>ASC/MKT/DM/SO/2019-20/1907 Dtd. 4/10/19</t>
  </si>
  <si>
    <t>HIMADRI</t>
  </si>
  <si>
    <t>ALL SEASON</t>
  </si>
  <si>
    <t>NUTUN</t>
  </si>
  <si>
    <t>BNB 516</t>
  </si>
  <si>
    <t>PRATAP</t>
  </si>
  <si>
    <t>CORAL</t>
  </si>
  <si>
    <t>HARIT</t>
  </si>
  <si>
    <t>BTM 2182</t>
  </si>
  <si>
    <t>KUSH</t>
  </si>
  <si>
    <t>AJANTA</t>
  </si>
  <si>
    <t>ASC/MKT/DM/SO/2019-20/1905 Dtd. 4/10/19</t>
  </si>
  <si>
    <t>INDAM-9803</t>
  </si>
  <si>
    <t>INDAM 1299</t>
  </si>
  <si>
    <t>INDAM 13201</t>
  </si>
  <si>
    <t>INDAM 902</t>
  </si>
  <si>
    <t>INDAM 42</t>
  </si>
  <si>
    <t>Agri Field Care</t>
  </si>
  <si>
    <t>NS 106</t>
  </si>
  <si>
    <t>NS 53</t>
  </si>
  <si>
    <t>SWARSKSHA</t>
  </si>
  <si>
    <t>NS 797</t>
  </si>
  <si>
    <t>NS 1701</t>
  </si>
  <si>
    <t>Agri/RKVY/457/HPS/2016-17/2017-18/292 Dtd. 03/11/17</t>
  </si>
  <si>
    <t>Rasi Seeds Pvt ltd.</t>
  </si>
  <si>
    <t>ASC/MKT-02/RKVY/SO/2016-17/3643 Dtd. 8/11/17</t>
  </si>
  <si>
    <t>RHR-111</t>
  </si>
  <si>
    <t>JK AGRI genetics ltd</t>
  </si>
  <si>
    <t>ASC/MKT-02/RKVY/SO/2016-17/3652 Dtd.8/11/17</t>
  </si>
  <si>
    <t>JKRH-3333</t>
  </si>
  <si>
    <t>Agri/RKVY/457/HPS/2016-17/2017-18/152 Dtd. 29/6/17</t>
  </si>
  <si>
    <t>M/S khan brothers</t>
  </si>
  <si>
    <t>Agri/RKVY/457/HPS/2016-17/2017-18/152 Dtd29/06/2017</t>
  </si>
  <si>
    <t>sahidry-4as</t>
  </si>
  <si>
    <t>Agri/RKVY/457/HPS/2016-17/2017-18/137 Dtd.16/06/2017</t>
  </si>
  <si>
    <t>M/S R&amp;D D ASSOCIATES</t>
  </si>
  <si>
    <t>ASC/MKT-02/RKVY/SO/2016-17</t>
  </si>
  <si>
    <t>MS. AB ASSOCIATES</t>
  </si>
  <si>
    <t>ASC/MKT-02/RKVY/SO/2016-17 dtd</t>
  </si>
  <si>
    <t>VNR-2355</t>
  </si>
  <si>
    <t>M/S ALLIED CROP CARE PVT.LTD</t>
  </si>
  <si>
    <t>M/S TRINETRA SUPPLY CENTRE</t>
  </si>
  <si>
    <t>NK-5251</t>
  </si>
  <si>
    <t>M/S FARMERS WORLD</t>
  </si>
  <si>
    <t>Indam-200-017</t>
  </si>
  <si>
    <t>indam-200-017</t>
  </si>
  <si>
    <t>M/S JK AGRI GENETICS LTD</t>
  </si>
  <si>
    <t>Agri/RKVY/457/HPS/2016-17/2017-18/157 Dtd.30/6/2017</t>
  </si>
  <si>
    <t>ASC/MKT-02/RKVY/SO/2016-17/1730</t>
  </si>
  <si>
    <t>ASC/MKT02/RKVY/SO/2016-17</t>
  </si>
  <si>
    <t>Agri/RKVY/457/HPS/2016-17/2017-18/137 Dtd.16/6/2017</t>
  </si>
  <si>
    <t>ASC/MKT-02/RKVY/SO/2016-17/1347</t>
  </si>
  <si>
    <t>ASC/MKT-02/RKVY/SO/2016-17/1358</t>
  </si>
  <si>
    <t>Agri/RKVY/457/HPS/2016-17/2017-18/89 Dtd.13/6/17</t>
  </si>
  <si>
    <t>M/S KAMAKHYA ENTERPRISE</t>
  </si>
  <si>
    <t>ASC/MKT-02/RKVY/SO/2016-17/1421 Dtd.20/7/16</t>
  </si>
  <si>
    <t>PNPH-24</t>
  </si>
  <si>
    <t>Agri/RKVY/462/Maize-dev/2017-18 dtd.25/9/17</t>
  </si>
  <si>
    <t>M/S JK COMMERCIAL</t>
  </si>
  <si>
    <t>ASC/MKT-02/RKVY/SO/2016-17/3266</t>
  </si>
  <si>
    <t>Hybrid MAIZE</t>
  </si>
  <si>
    <t>vivek-QPM-9</t>
  </si>
  <si>
    <t>ASC/MKT-02/RKVY/SO/2016-17/3264</t>
  </si>
  <si>
    <t>Hybrid maize</t>
  </si>
  <si>
    <t>NMH-920</t>
  </si>
  <si>
    <t>Agri/RKVY/462/Maize-dev/2017-18 /202 dtd.25/9/18</t>
  </si>
  <si>
    <t>Agri/RKVY/462/Maize-dev/2017-18 /202 dtd.25/9/19</t>
  </si>
  <si>
    <t>ASC/MKT-02/RKVY/SO/2016-17/3265</t>
  </si>
  <si>
    <t>ASC/MKT-02/RKVY/SO/2016-17/3292</t>
  </si>
  <si>
    <t>BIO-9544</t>
  </si>
  <si>
    <t>TRINETRA SUPPLY CENTRE</t>
  </si>
  <si>
    <t>ASC/MKT-02/RKVY/SO/2016-17/3259</t>
  </si>
  <si>
    <t>LG-32-81</t>
  </si>
  <si>
    <t>ASC/MKT-02/RKVY/SO/2016-17/3260</t>
  </si>
  <si>
    <t>Agri/RKVY/462/Maize-dev/2017-18/197.dtd.25/9/2017</t>
  </si>
  <si>
    <t>MRIDUL KUMAR LASKAR</t>
  </si>
  <si>
    <t>ASC/MKT-02/RKVY/SO/2016-17/3296DTD.26/9/17</t>
  </si>
  <si>
    <t>Bisco super</t>
  </si>
  <si>
    <t>SHREE KRISHNA ENTERPRISE</t>
  </si>
  <si>
    <t>ASC/MKT-02/RKVY/SO/2016-17/3262DTD.25/9/17</t>
  </si>
  <si>
    <t>ASC/MKT-02/RKVY/SO/2016-17/3263DTD.25/9/17</t>
  </si>
  <si>
    <t>ASC/MKT-02/RKVY/SO/2016-17/3261DTD.25/9/17</t>
  </si>
  <si>
    <t>ASC/MKT-02/RKVY/SO/2016-17/3291.DTD.26/9/17</t>
  </si>
  <si>
    <t>BIO-605</t>
  </si>
  <si>
    <t>ASC/MKT-02/RKVY/SO/2016-17/3258.DTD.25/9/17</t>
  </si>
  <si>
    <t>Agri/RKVY/Maize-dev-II Inst/2016-17/51 dtd.16/9/17</t>
  </si>
  <si>
    <t>ASC/MKT-02/RKVY/SO/2016-17/3165.DTD.20/9/17</t>
  </si>
  <si>
    <t>Agri/RKVY/Maize-dev-II Inst/2016-17/55 dtd.16/9/2017</t>
  </si>
  <si>
    <t>ASC/MKT-02/RKVY/SO/2016-17/3166.DTD.20/9/17</t>
  </si>
  <si>
    <t>Agri/RKVY/Maize-dev-II Inst/2016-17/47 dtd.16/9/2017</t>
  </si>
  <si>
    <t>ASC/MKT-02/RKVY/SO/2016-17/3164.DTD.20/9/17</t>
  </si>
  <si>
    <t>Agri/RKVY/Maize-dev-II Inst/2016-17/43 dtd.16/9/2017</t>
  </si>
  <si>
    <t>ASC/MKT-02/RKVY/SO/2016-17/3167</t>
  </si>
  <si>
    <t>Agri/Extn/NFSM/155/2019-20/22 dt. 04/11/2019</t>
  </si>
  <si>
    <t>NFSM</t>
  </si>
  <si>
    <t>Krishna Enterprise</t>
  </si>
  <si>
    <t>No.ASC/Mkt/NFSM/SO/2019-20/2183   dt. 05/11/19</t>
  </si>
  <si>
    <t>Lentil Seeds</t>
  </si>
  <si>
    <t>No.ASC/Mkt/NFSM/SO/2019-20/2184  dt. 05/11/19</t>
  </si>
  <si>
    <t>Agri/Extn/NFSM/155/2019-20/309 dt. 17/09/2019</t>
  </si>
  <si>
    <t>Garv Enterprise</t>
  </si>
  <si>
    <t>No.ASC/Mkt/NFSM/SO/2019-20/1652(A)  dt. 19/09/19</t>
  </si>
  <si>
    <t>Rajmah seeds</t>
  </si>
  <si>
    <t>No.ASC/Mkt/NFSM/SO/2019-20/1652(B)  dt. 19/09/19</t>
  </si>
  <si>
    <t>HUR-203</t>
  </si>
  <si>
    <t>No.ASC/Mkt/NFSM/SO/2019-20/1652(C)  dt. 19/09/19</t>
  </si>
  <si>
    <t>PL-7-024</t>
  </si>
  <si>
    <t>No.ASC/Mkt/NFSM/SO/2019-20/1652(E)  dt. 19/09/19</t>
  </si>
  <si>
    <t>Agri/Extn/NFSM/155/2019-20/311 dt. 17/09/2019</t>
  </si>
  <si>
    <t>No.ASC/Mkt/NFSM/SO/2019-20/1690  dt. 21/09/19</t>
  </si>
  <si>
    <t>Sun Vaaman</t>
  </si>
  <si>
    <t>Khan Brothers</t>
  </si>
  <si>
    <t>No.ASC/Mkt/NFSM/SO/2019-20/1628  dt. 19/09/19</t>
  </si>
  <si>
    <t>Agri/Extn/NFSM/155/2019-20/305 dt. 17/09/2019</t>
  </si>
  <si>
    <t>No.ASC/Mkt/NFSM/SO/2019-20/1618dt. 19/09/19</t>
  </si>
  <si>
    <t>No.ASC/Mkt/NFSM/SO/2019-20/1619 dt. 19/09/19</t>
  </si>
  <si>
    <t>No.ASC/Mkt/NFSM/SO/2019-20/1620 dt. 19/09/19</t>
  </si>
  <si>
    <t>Lentil seeds</t>
  </si>
  <si>
    <t>No.ASC/Mkt/NFSM/SO/2019-20/1621 dt. 19/09/19</t>
  </si>
  <si>
    <t>Rajmah</t>
  </si>
  <si>
    <t>No.ASC/Mkt/NFSM/SO/2019-20/1622 dt. 19/09/19</t>
  </si>
  <si>
    <t>Agri/Extn/NFSM/155/2019-20/307 dt. 17/09/2019</t>
  </si>
  <si>
    <t>No.ASC/Mkt/NFSM/SO/2019-20/1623 dt. 19/09/19</t>
  </si>
  <si>
    <t>No.ASC/Mkt/NFSM/SO/2019-20/1624 dt. 19/09/19</t>
  </si>
  <si>
    <t>No.ASC/Mkt/NFSM/SO/2019-20/1625dt. 19/09/19</t>
  </si>
  <si>
    <t>Trinetra Supply Centre</t>
  </si>
  <si>
    <t>No.ASC/Mkt/NFSM/SO/2019-20/1626 dt. 19/09/19</t>
  </si>
  <si>
    <t>Mridul Kr. Laskar</t>
  </si>
  <si>
    <t>No.ASC/Mkt/NFSM/SO/2019-20/1627 dt. 19/09/19</t>
  </si>
  <si>
    <t>Bisco Yuvraj Gold Champion</t>
  </si>
  <si>
    <t>Rasi Seeds Pvt. Ltd</t>
  </si>
  <si>
    <t>No.ASC/Mkt/NFSM/SO/2019-20/1629 dt. 19/09/19</t>
  </si>
  <si>
    <t>No.ASC/Mkt/NFSM/SO/2019-20/1630 dt. 19/09/19</t>
  </si>
  <si>
    <t>DMH-117</t>
  </si>
  <si>
    <t>No.ASC/Mkt/NFSM/SO/2019-20/1631 dt. 19/09/19</t>
  </si>
  <si>
    <t>No.ASC/Mkt/NFSM/SO/2019-20/1632 dt. 19/09/19</t>
  </si>
  <si>
    <t>Bisco vivek Maize Hybrid-47</t>
  </si>
  <si>
    <t>Agri/Extn/NFSM/155/2019-20/252 dt. 22/08/2019</t>
  </si>
  <si>
    <t>No.ASC/Mkt/NFSM/SO/2019-20/1407 dt. 30/08/19</t>
  </si>
  <si>
    <t>PUSA-0672</t>
  </si>
  <si>
    <t>Agri/Extn/NFSM/155/2019-20/239 dt. 27/08/2019</t>
  </si>
  <si>
    <t>No.ASC/Mkt/NFSM/SO/2019-20/1397 dt. 30/08/19</t>
  </si>
  <si>
    <t>Agri/Extn/NFSM/155/2019-20/250 dt. 22/08/2019</t>
  </si>
  <si>
    <t>Shyam Enterprise</t>
  </si>
  <si>
    <t>No.ASC/Mkt/NFSM/SO/2019-20/1408  dt. 30/08/19</t>
  </si>
  <si>
    <t>Agri/Extn/NFSM/155/2019-20/249 dt. 22/08/2019</t>
  </si>
  <si>
    <t>No.ASC/Mkt/NFSM/SO/2019-20/1409   dt. 30/08/19</t>
  </si>
  <si>
    <t>Agri/Extn/NFSM/155/2019-20/239dt. 27/08/2019</t>
  </si>
  <si>
    <t>No.ASC/Mkt/NFSM/SO/2019-20/1398    dt. 30/08/19</t>
  </si>
  <si>
    <t>Agri/Extn/NFSM/155/2019-20/253 dt. 22/08/2019</t>
  </si>
  <si>
    <t>No.ASC/Mkt/NFSM/SO/2019-20/1399    dt. 30/08/19</t>
  </si>
  <si>
    <t>IPU-02-03</t>
  </si>
  <si>
    <t>Agri/Extn/NFSM/155/2019-20/251 dt. 22/08/2019</t>
  </si>
  <si>
    <t>No.ASC/Mkt/NFSM/SO/2019-20/1402    dt. 30/08/19</t>
  </si>
  <si>
    <t>Agri/Extn/NFSM/155/2019-20/247 dt. 22/08/2019</t>
  </si>
  <si>
    <t>No.ASC/Mkt/NFSM/SO/2019-20/1403    dt. 30/08/19</t>
  </si>
  <si>
    <t>Agri/Extn/NFSM/155/2019-20/248  dt. 22/08/2019</t>
  </si>
  <si>
    <t>No.ASC/Mkt/NFSM/SO/2019-20/1404    dt. 30/08/19</t>
  </si>
  <si>
    <t>IPU-02-03 x</t>
  </si>
  <si>
    <t>Agri/Extn/NFSM/155/2019-20/246 dt. 22/08/2019</t>
  </si>
  <si>
    <t>No.ASC/Mkt/NFSM/SO/2019-20/1406    dt. 30/08/19</t>
  </si>
  <si>
    <t>AJB Merchantile</t>
  </si>
  <si>
    <t>No.ASC/Mkt/NFSM/SO/2019-20/1400   dt. 30/08/19</t>
  </si>
  <si>
    <t>No.ASC/Mkt/NFSM/SO/2019-20/1401   dt. 30/08/19</t>
  </si>
  <si>
    <t>Agri/Extn/NFSM/155/2019-20/248 dt. 22/08/2019</t>
  </si>
  <si>
    <t>No.ASC/Mkt/NFSM/SO/2019-20/1405   dt. 30/08/19</t>
  </si>
  <si>
    <t>Agri/Extn/NFSM/155/2019-20/147  dt. 16/07/2019</t>
  </si>
  <si>
    <t>No.ASC/Mkt/NFSM/SO/2019-20/974  dt. 18/07/19</t>
  </si>
  <si>
    <t>Pigeon pea</t>
  </si>
  <si>
    <t>Pant Arahar-291</t>
  </si>
  <si>
    <t>Agri/Extn/NFSM/155/2019-20/24 dt. 14/06/2019</t>
  </si>
  <si>
    <t>JK Commercial</t>
  </si>
  <si>
    <t>No.ASC/Mkt/NFSM/SO/2019-20/675 dt. 24/06/19</t>
  </si>
  <si>
    <t>Hyv Paddy</t>
  </si>
  <si>
    <t>No.ASC/Mkt/NFSM/SO/2019-20/491 dt. 17/06/19</t>
  </si>
  <si>
    <t>Agri/Extn/NFSM/155/2019-20/16 dt. 14/06/2019</t>
  </si>
  <si>
    <t>Bayer Crop Sceince Ltd</t>
  </si>
  <si>
    <t>No.ASC/Mkt/NFSM/SO/2019-20/603dt. 7/06/19</t>
  </si>
  <si>
    <t>Arize 6444</t>
  </si>
  <si>
    <t>R &amp; D Associates</t>
  </si>
  <si>
    <t>No.ASC/Mkt/NFSM/SO/2019-20/604 dt. 17/06/19</t>
  </si>
  <si>
    <t>No.ASC/Mkt/NFSM/SO/2019-20/605 dt. 17/06/19</t>
  </si>
  <si>
    <t>SS Associates</t>
  </si>
  <si>
    <t>No.ASC/Mkt/NFSM/SO/2019-20/606 dt. 17/06/19</t>
  </si>
  <si>
    <t>No.ASC/Mkt/NFSM/SO/2019-20/607 dt. 17/06/19</t>
  </si>
  <si>
    <t>Tech Business India Pvt.Ltd</t>
  </si>
  <si>
    <t>No.ASC/Mkt/NFSM/SO/2019-20/608 dt. 17/06/19</t>
  </si>
  <si>
    <t>No.ASC/Mkt/NFSM/SO/2019-20/609 dt. 17/06/19</t>
  </si>
  <si>
    <t>NPH-9241-1</t>
  </si>
  <si>
    <t>No.ASC/Mkt/NFSM/SO/2019-20/610 dt. 17/06/19</t>
  </si>
  <si>
    <t>Agri/Extn/NFSM/155/2019-20/10 dt. 11/06/2019</t>
  </si>
  <si>
    <t>No.ASC/Mkt/NFSM/SO/2019-20/549(A)  dt. 17/06/19</t>
  </si>
  <si>
    <t>Black Rice</t>
  </si>
  <si>
    <t>Traditional</t>
  </si>
  <si>
    <t>No.ASC/Mkt/NFSM/SO/2019-20/549(C)  dt. 17/06/19</t>
  </si>
  <si>
    <t>Agri/Extn/NFSM/155/2019-20/34 dt. 11/11/2019</t>
  </si>
  <si>
    <t>No.ASC/Mkt/NFSM/SO/2019-20/2218  dt. 13/11/19</t>
  </si>
  <si>
    <t>Ground nut</t>
  </si>
  <si>
    <t>K-6</t>
  </si>
  <si>
    <t>Allotted Qty(kg)</t>
  </si>
  <si>
    <t>ADC Supply order</t>
  </si>
  <si>
    <t>Alloted Qnty(Qty)</t>
  </si>
  <si>
    <t>Amount</t>
  </si>
  <si>
    <t>Agri/Extn/NFSM/155/Pt-1/2018-19/62 dt. 05/11/2018</t>
  </si>
  <si>
    <t>Shakti Corporation</t>
  </si>
  <si>
    <t>No.ASC/Mkt/NFSM/SO/17-18/ Pt/62 dt. 16/11/18</t>
  </si>
  <si>
    <t>Hyv.Paddy</t>
  </si>
  <si>
    <t>CR Dhan-601</t>
  </si>
  <si>
    <t>Agri/Extn/NFSM/155/Pt-1/2018-19/63 dt. 05/11/2018</t>
  </si>
  <si>
    <t>Bayers Crop Science Ltd</t>
  </si>
  <si>
    <t>No.ASC/Mkt/NFSM/SO/17-18/ Pt/2922 dt. 16/11/18</t>
  </si>
  <si>
    <t>Arize Gold 6444(Gold)</t>
  </si>
  <si>
    <t>Biocare Associatws</t>
  </si>
  <si>
    <t>No.ASC/Mkt/NFSM/SO/17-18/ Pt/2923dt. 16/11/18</t>
  </si>
  <si>
    <t>Sahyadri-4</t>
  </si>
  <si>
    <t>No.ASC/Mkt/NFSM/SO/17-18/ Pt/2924 dt. 16/11/18</t>
  </si>
  <si>
    <t>No.ASC/Mkt/NFSM/SO/17-18/ Pt/2925 dt. 16/11/18</t>
  </si>
  <si>
    <t>No.ASC/Mkt/NFSM/SO/17-18/ Pt/2926 dt. 16/11/18</t>
  </si>
  <si>
    <t>GK-5003</t>
  </si>
  <si>
    <t>No.ASC/Mkt/NFSM/SO/17-18/ Pt/2921 dt. 16/11/18</t>
  </si>
  <si>
    <t>No.ASC/Mkt/NFSM/SO/17-18/ Pt/2927 dt. 16/11/18</t>
  </si>
  <si>
    <t>Sai Associates</t>
  </si>
  <si>
    <t>No.ASC/Mkt/NFSM/SO/17-18/ Pt/2919 dt. 16/11/18</t>
  </si>
  <si>
    <t>AdaMA (India) Industrial Project</t>
  </si>
  <si>
    <t>No.ASC/Mkt/NFSM/SO/17-18/ Pt/2929 dt. 16/11/18</t>
  </si>
  <si>
    <t>Agri/Extn/NFSM/155/Pt-1/2018-19/39 dt. 05/11/2018</t>
  </si>
  <si>
    <t>No.ASC/Mkt/NFSM/SO/17-18/ Pt/2759 dt. 08/11/18</t>
  </si>
  <si>
    <t>NSFH-1001</t>
  </si>
  <si>
    <t>No.ASC/Mkt/NFSM/SO/17-18/ Pt/2760 dt. 08/11/18</t>
  </si>
  <si>
    <t>Agri/Extn/NFSM/ TRFA/155/2018-19/40 dt. 05/11/2018</t>
  </si>
  <si>
    <t>No.ASC/Mkt/NFSM/SO/17-18/ Pt/2762 dt. 08/11/18</t>
  </si>
  <si>
    <t>Rajmah Seeds</t>
  </si>
  <si>
    <t>No.ASC/Mkt/NFSM/SO/17-18/ Pt/2761 dt. 08/11/18</t>
  </si>
  <si>
    <t>Agri/Extn/NFSM/ TRFA/155/2018-19/38 dt. 05/11/2018</t>
  </si>
  <si>
    <t>Talukldar Seed Co.</t>
  </si>
  <si>
    <t>No.ASC/Mkt/NFSM/SO/17-18/ Pt/2763  dt. 08/11/18</t>
  </si>
  <si>
    <t>No.ASC/Mkt/NFSM/SO/17-18/ Pt/2764  dt. 08/11/18</t>
  </si>
  <si>
    <t>Salasar Agro Service</t>
  </si>
  <si>
    <t>No.ASC/Mkt/NFSM/SO/17-18/ Pt/2766  dt. 08/11/18</t>
  </si>
  <si>
    <t>Progressive Enterprise</t>
  </si>
  <si>
    <t>No.ASC/Mkt/NFSM/SO/17-18/ Pt/2765  dt. 08/11/18</t>
  </si>
  <si>
    <t>Agri/Extn/NFSM/ TRFA/155/2018-19/26 dt. 31/10/2018</t>
  </si>
  <si>
    <t>No.ASC/Mkt/NFSM/SO/17-18/ Pt/2618 dt. 01/11/18</t>
  </si>
  <si>
    <t>Pea seeds</t>
  </si>
  <si>
    <t>HFP-529</t>
  </si>
  <si>
    <t>Agri/Extn/NFSM/155/2018-19/112 dt. 31/10/2018</t>
  </si>
  <si>
    <t>No.ASC/Mkt/NFSM/SO/17-18/ Pt/2619 dt. 01/11/18</t>
  </si>
  <si>
    <t>Hur-301</t>
  </si>
  <si>
    <t>No.ASC/Mkt/NFSM/SO/17-18/ Pt/2620 dt. 01/11/18</t>
  </si>
  <si>
    <t>Agri/Extn/NFSM/155/2018-19/24 dt. 23/10/2018</t>
  </si>
  <si>
    <t>Laxmi Agencies</t>
  </si>
  <si>
    <t>No.ASC/Mkt/NFSM/SO/17-18/ Pt/2617 dt. 01/11/18</t>
  </si>
  <si>
    <t>WBL-77</t>
  </si>
  <si>
    <t>No.ASC/Mkt/NFSM/SO/17-18/ Pt/2553dt. 24/10/18</t>
  </si>
  <si>
    <t>KL-320</t>
  </si>
  <si>
    <t>No.ASC/Mkt/NFSM/SO/17-18/ Pt/2552 dt. 24/10/18</t>
  </si>
  <si>
    <t>PL-8</t>
  </si>
  <si>
    <t>Jupitor Mercantile</t>
  </si>
  <si>
    <t>No.ASC/Mkt/NFSM/SO/17-18/ Pt/2515 dt. 24/10/18</t>
  </si>
  <si>
    <t>Agri/Extn/NFSM/155/2018-19/100 dt. 06/10/2018</t>
  </si>
  <si>
    <t>JRK Enterprise</t>
  </si>
  <si>
    <t>No.ASC/Mkt/NFSM/SO/17-18/ Pt/2294  dt. 24/10/18</t>
  </si>
  <si>
    <t>Agri/Extn/NFSM/155/2018-19/89 dt. 25/09/2018</t>
  </si>
  <si>
    <t>JK Agri Genetics Ltd</t>
  </si>
  <si>
    <t>No.ASC/Mkt/NFSM/SO/17-18/ Pt/2207  dt. 4/10/18</t>
  </si>
  <si>
    <t>Agri/Extn/NFSM/155/2018-19/88 dt. 25/09/2018</t>
  </si>
  <si>
    <t>No.ASC/Mkt/NFSM/SO/17-18/ Pt/2179  dt. 3/10/18</t>
  </si>
  <si>
    <t>Hy brid Maize</t>
  </si>
  <si>
    <t>NMH-713</t>
  </si>
  <si>
    <t>No.ASC/Mkt/NFSM/SO/17-18/ Pt/2201  dt. 3/10/18</t>
  </si>
  <si>
    <t>Shri Krishna Enterprise</t>
  </si>
  <si>
    <t>No.ASC/Mkt/NFSM/SO/17-18/ Pt/2158   dt. 01/10/18</t>
  </si>
  <si>
    <t>NMH-803</t>
  </si>
  <si>
    <t>No.ASC/Mkt/NFSM/SO/17-18/ Pt/2144    dt. 29/09/18</t>
  </si>
  <si>
    <t>No.ASC/Mkt/NFSM/SO/17-18/ Pt/2157   dt. 01/10/18</t>
  </si>
  <si>
    <t>Agri/Extn/NFSM/155/2018-19/71 dt. 10/08/2018</t>
  </si>
  <si>
    <t>No.ASC/Mkt/NFSM/SO/17-18/ 1532   dt. 18/08/18</t>
  </si>
  <si>
    <t>Green gram</t>
  </si>
  <si>
    <t>Agri/Extn/NFSM/155/2018-19/70 dt. 10/08/2018</t>
  </si>
  <si>
    <t>Nilanchal Seed Growers Society</t>
  </si>
  <si>
    <t>No.ASC/Mkt/NFSM/SO/17-18/Pt/ 1531   dt. 18/08/18</t>
  </si>
  <si>
    <t>Black gram</t>
  </si>
  <si>
    <t>PU-31</t>
  </si>
  <si>
    <t>No.ASC/Mkt/NFSM/SO/17-18/Pt/ 1530   dt. 18/08/18</t>
  </si>
  <si>
    <t>Statement of Supply order issued under Different Scheme for the year 2018-19/19-20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</si>
</sst>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center"/>
    </xf>
    <xf numFmtId="164" fontId="0" fillId="0" borderId="1" xfId="0" applyNumberFormat="1" applyBorder="1"/>
    <xf numFmtId="164" fontId="0" fillId="0" borderId="1" xfId="0" applyNumberFormat="1" applyBorder="1" applyAlignment="1">
      <alignment vertical="top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3" fontId="0" fillId="0" borderId="1" xfId="0" applyNumberFormat="1" applyBorder="1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4" fillId="0" borderId="0" xfId="0" applyFont="1"/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6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0" fillId="0" borderId="0" xfId="0" applyAlignment="1"/>
    <xf numFmtId="0" fontId="0" fillId="0" borderId="1" xfId="0" applyBorder="1" applyAlignment="1"/>
    <xf numFmtId="0" fontId="7" fillId="0" borderId="1" xfId="0" applyFont="1" applyBorder="1" applyAlignme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09902-EAFB-4159-9C09-00776448F3B3}">
  <dimension ref="A1:K70"/>
  <sheetViews>
    <sheetView tabSelected="1" zoomScale="87" zoomScaleNormal="87" workbookViewId="0">
      <selection activeCell="B2" sqref="B2"/>
    </sheetView>
  </sheetViews>
  <sheetFormatPr defaultRowHeight="15" x14ac:dyDescent="0.25"/>
  <cols>
    <col min="1" max="1" width="6.140625" style="22" customWidth="1"/>
    <col min="2" max="2" width="29.85546875" style="25" customWidth="1"/>
    <col min="4" max="4" width="21.42578125" style="5" customWidth="1"/>
    <col min="5" max="5" width="22.7109375" customWidth="1"/>
    <col min="6" max="6" width="13.140625" customWidth="1"/>
    <col min="7" max="7" width="14.28515625" customWidth="1"/>
    <col min="8" max="8" width="16.140625" style="8" customWidth="1"/>
    <col min="9" max="9" width="12.140625" style="8" customWidth="1"/>
    <col min="10" max="10" width="13.42578125" style="8" customWidth="1"/>
  </cols>
  <sheetData>
    <row r="1" spans="1:11" x14ac:dyDescent="0.25">
      <c r="A1" s="46" t="s">
        <v>777</v>
      </c>
      <c r="B1" s="46"/>
      <c r="C1" s="46"/>
      <c r="D1" s="46"/>
      <c r="E1" s="46"/>
    </row>
    <row r="2" spans="1:11" ht="16.5" customHeight="1" x14ac:dyDescent="0.25">
      <c r="A2" s="14" t="s">
        <v>0</v>
      </c>
      <c r="B2" s="23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6" t="s">
        <v>7</v>
      </c>
      <c r="I2" s="6" t="s">
        <v>15</v>
      </c>
      <c r="J2" s="6" t="s">
        <v>8</v>
      </c>
    </row>
    <row r="3" spans="1:11" ht="58.5" customHeight="1" x14ac:dyDescent="0.25">
      <c r="A3" s="47">
        <v>1</v>
      </c>
      <c r="B3" s="49" t="s">
        <v>516</v>
      </c>
      <c r="C3" s="3" t="s">
        <v>10</v>
      </c>
      <c r="D3" s="4" t="s">
        <v>517</v>
      </c>
      <c r="E3" s="4" t="s">
        <v>518</v>
      </c>
      <c r="F3" s="4" t="s">
        <v>21</v>
      </c>
      <c r="G3" s="4" t="s">
        <v>519</v>
      </c>
      <c r="H3" s="7">
        <v>120</v>
      </c>
      <c r="I3" s="7">
        <v>28600</v>
      </c>
      <c r="J3" s="7">
        <f t="shared" ref="J3:J34" si="0">I3*H3</f>
        <v>3432000</v>
      </c>
    </row>
    <row r="4" spans="1:11" ht="34.5" customHeight="1" x14ac:dyDescent="0.25">
      <c r="A4" s="48"/>
      <c r="B4" s="50"/>
      <c r="C4" s="3" t="s">
        <v>10</v>
      </c>
      <c r="D4" s="4" t="s">
        <v>520</v>
      </c>
      <c r="E4" s="4" t="s">
        <v>521</v>
      </c>
      <c r="F4" s="4" t="s">
        <v>21</v>
      </c>
      <c r="G4" s="4" t="s">
        <v>522</v>
      </c>
      <c r="H4" s="7">
        <v>115.25</v>
      </c>
      <c r="I4" s="7">
        <v>29200</v>
      </c>
      <c r="J4" s="7">
        <f t="shared" si="0"/>
        <v>3365300</v>
      </c>
    </row>
    <row r="5" spans="1:11" ht="45" x14ac:dyDescent="0.25">
      <c r="A5" s="14">
        <v>2</v>
      </c>
      <c r="B5" s="24" t="s">
        <v>523</v>
      </c>
      <c r="C5" s="3" t="s">
        <v>10</v>
      </c>
      <c r="D5" s="2" t="s">
        <v>524</v>
      </c>
      <c r="E5" s="2" t="s">
        <v>525</v>
      </c>
      <c r="F5" s="1" t="s">
        <v>21</v>
      </c>
      <c r="G5" s="1" t="s">
        <v>526</v>
      </c>
      <c r="H5" s="6">
        <v>243.63</v>
      </c>
      <c r="I5" s="6">
        <v>19640</v>
      </c>
      <c r="J5" s="7">
        <f t="shared" si="0"/>
        <v>4784893.2</v>
      </c>
    </row>
    <row r="6" spans="1:11" ht="42" customHeight="1" x14ac:dyDescent="0.25">
      <c r="A6" s="47">
        <v>3</v>
      </c>
      <c r="B6" s="51" t="s">
        <v>527</v>
      </c>
      <c r="C6" s="3" t="s">
        <v>10</v>
      </c>
      <c r="D6" s="2" t="s">
        <v>528</v>
      </c>
      <c r="E6" s="2" t="s">
        <v>529</v>
      </c>
      <c r="F6" s="1" t="s">
        <v>21</v>
      </c>
      <c r="G6" s="1" t="s">
        <v>36</v>
      </c>
      <c r="H6" s="6">
        <v>220</v>
      </c>
      <c r="I6" s="6">
        <v>28600</v>
      </c>
      <c r="J6" s="7">
        <f t="shared" si="0"/>
        <v>6292000</v>
      </c>
    </row>
    <row r="7" spans="1:11" ht="45" x14ac:dyDescent="0.25">
      <c r="A7" s="54"/>
      <c r="B7" s="52"/>
      <c r="C7" s="3" t="s">
        <v>10</v>
      </c>
      <c r="D7" s="2" t="s">
        <v>530</v>
      </c>
      <c r="E7" s="2" t="s">
        <v>531</v>
      </c>
      <c r="F7" s="1" t="s">
        <v>21</v>
      </c>
      <c r="G7" s="1" t="s">
        <v>532</v>
      </c>
      <c r="H7" s="6">
        <v>50</v>
      </c>
      <c r="I7" s="6">
        <v>29717</v>
      </c>
      <c r="J7" s="6">
        <f t="shared" si="0"/>
        <v>1485850</v>
      </c>
      <c r="K7" s="8"/>
    </row>
    <row r="8" spans="1:11" ht="30" x14ac:dyDescent="0.25">
      <c r="A8" s="54"/>
      <c r="B8" s="52"/>
      <c r="C8" s="3" t="s">
        <v>10</v>
      </c>
      <c r="D8" s="2" t="s">
        <v>533</v>
      </c>
      <c r="E8" s="10" t="s">
        <v>529</v>
      </c>
      <c r="F8" s="1" t="s">
        <v>21</v>
      </c>
      <c r="G8" s="1" t="s">
        <v>28</v>
      </c>
      <c r="H8" s="6">
        <v>151</v>
      </c>
      <c r="I8" s="6">
        <v>31350</v>
      </c>
      <c r="J8" s="6">
        <f t="shared" si="0"/>
        <v>4733850</v>
      </c>
    </row>
    <row r="9" spans="1:11" ht="30" x14ac:dyDescent="0.25">
      <c r="A9" s="54"/>
      <c r="B9" s="52"/>
      <c r="C9" s="3" t="s">
        <v>10</v>
      </c>
      <c r="D9" s="2" t="s">
        <v>534</v>
      </c>
      <c r="E9" s="10" t="s">
        <v>529</v>
      </c>
      <c r="F9" s="1" t="s">
        <v>21</v>
      </c>
      <c r="G9" s="1" t="s">
        <v>535</v>
      </c>
      <c r="H9" s="6">
        <v>220</v>
      </c>
      <c r="I9" s="6">
        <v>29500</v>
      </c>
      <c r="J9" s="6">
        <f t="shared" si="0"/>
        <v>6490000</v>
      </c>
    </row>
    <row r="10" spans="1:11" ht="30" x14ac:dyDescent="0.25">
      <c r="A10" s="54"/>
      <c r="B10" s="52"/>
      <c r="C10" s="3" t="s">
        <v>10</v>
      </c>
      <c r="D10" s="2" t="s">
        <v>536</v>
      </c>
      <c r="E10" s="10" t="s">
        <v>529</v>
      </c>
      <c r="F10" s="1" t="s">
        <v>21</v>
      </c>
      <c r="G10" s="1" t="s">
        <v>537</v>
      </c>
      <c r="H10" s="6">
        <v>170</v>
      </c>
      <c r="I10" s="6">
        <v>29400</v>
      </c>
      <c r="J10" s="6">
        <f t="shared" si="0"/>
        <v>4998000</v>
      </c>
    </row>
    <row r="11" spans="1:11" ht="30" x14ac:dyDescent="0.25">
      <c r="A11" s="54"/>
      <c r="B11" s="52"/>
      <c r="C11" s="3" t="s">
        <v>10</v>
      </c>
      <c r="D11" s="2" t="s">
        <v>528</v>
      </c>
      <c r="E11" s="10" t="s">
        <v>529</v>
      </c>
      <c r="F11" s="1" t="s">
        <v>21</v>
      </c>
      <c r="G11" s="1" t="s">
        <v>36</v>
      </c>
      <c r="H11" s="6">
        <v>220</v>
      </c>
      <c r="I11" s="6">
        <v>28600</v>
      </c>
      <c r="J11" s="6">
        <f t="shared" si="0"/>
        <v>6292000</v>
      </c>
    </row>
    <row r="12" spans="1:11" ht="30" x14ac:dyDescent="0.25">
      <c r="A12" s="54"/>
      <c r="B12" s="52"/>
      <c r="C12" s="3" t="s">
        <v>10</v>
      </c>
      <c r="D12" s="2" t="s">
        <v>536</v>
      </c>
      <c r="E12" s="10" t="s">
        <v>529</v>
      </c>
      <c r="F12" s="1" t="s">
        <v>21</v>
      </c>
      <c r="G12" s="1" t="s">
        <v>538</v>
      </c>
      <c r="H12" s="6">
        <v>170</v>
      </c>
      <c r="I12" s="6">
        <v>29400</v>
      </c>
      <c r="J12" s="6">
        <f t="shared" si="0"/>
        <v>4998000</v>
      </c>
    </row>
    <row r="13" spans="1:11" ht="30" x14ac:dyDescent="0.25">
      <c r="A13" s="54"/>
      <c r="B13" s="52"/>
      <c r="C13" s="3" t="s">
        <v>10</v>
      </c>
      <c r="D13" s="2" t="s">
        <v>539</v>
      </c>
      <c r="E13" s="10" t="s">
        <v>529</v>
      </c>
      <c r="F13" s="1" t="s">
        <v>21</v>
      </c>
      <c r="G13" s="1" t="s">
        <v>522</v>
      </c>
      <c r="H13" s="6">
        <v>220</v>
      </c>
      <c r="I13" s="6">
        <v>29200</v>
      </c>
      <c r="J13" s="6">
        <f t="shared" si="0"/>
        <v>6424000</v>
      </c>
    </row>
    <row r="14" spans="1:11" ht="30" x14ac:dyDescent="0.25">
      <c r="A14" s="48"/>
      <c r="B14" s="53"/>
      <c r="C14" s="3" t="s">
        <v>10</v>
      </c>
      <c r="D14" s="2" t="s">
        <v>534</v>
      </c>
      <c r="E14" s="10" t="s">
        <v>542</v>
      </c>
      <c r="F14" s="1" t="s">
        <v>21</v>
      </c>
      <c r="G14" s="1" t="s">
        <v>535</v>
      </c>
      <c r="H14" s="6">
        <v>220</v>
      </c>
      <c r="I14" s="6">
        <v>29500</v>
      </c>
      <c r="J14" s="6">
        <f t="shared" si="0"/>
        <v>6490000</v>
      </c>
    </row>
    <row r="15" spans="1:11" ht="45" x14ac:dyDescent="0.25">
      <c r="A15" s="14">
        <v>4</v>
      </c>
      <c r="B15" s="24" t="s">
        <v>540</v>
      </c>
      <c r="C15" s="3" t="s">
        <v>10</v>
      </c>
      <c r="D15" s="2" t="s">
        <v>533</v>
      </c>
      <c r="E15" s="2" t="s">
        <v>541</v>
      </c>
      <c r="F15" s="1" t="s">
        <v>21</v>
      </c>
      <c r="G15" s="1" t="s">
        <v>28</v>
      </c>
      <c r="H15" s="6">
        <v>81</v>
      </c>
      <c r="I15" s="6">
        <v>31360</v>
      </c>
      <c r="J15" s="6">
        <f t="shared" si="0"/>
        <v>2540160</v>
      </c>
    </row>
    <row r="16" spans="1:11" ht="45" x14ac:dyDescent="0.25">
      <c r="A16" s="14">
        <v>5</v>
      </c>
      <c r="B16" s="24" t="s">
        <v>543</v>
      </c>
      <c r="C16" s="3" t="s">
        <v>10</v>
      </c>
      <c r="D16" s="2" t="s">
        <v>533</v>
      </c>
      <c r="E16" s="2" t="s">
        <v>544</v>
      </c>
      <c r="F16" s="1" t="s">
        <v>21</v>
      </c>
      <c r="G16" s="1" t="s">
        <v>28</v>
      </c>
      <c r="H16" s="6">
        <v>151</v>
      </c>
      <c r="I16" s="6">
        <v>31350</v>
      </c>
      <c r="J16" s="6">
        <f t="shared" si="0"/>
        <v>4733850</v>
      </c>
    </row>
    <row r="17" spans="1:10" ht="45" x14ac:dyDescent="0.25">
      <c r="A17" s="14"/>
      <c r="B17" s="23"/>
      <c r="C17" s="3" t="s">
        <v>10</v>
      </c>
      <c r="D17" s="2" t="s">
        <v>530</v>
      </c>
      <c r="E17" s="2" t="s">
        <v>545</v>
      </c>
      <c r="F17" s="1" t="s">
        <v>21</v>
      </c>
      <c r="G17" s="1" t="s">
        <v>532</v>
      </c>
      <c r="H17" s="6">
        <v>50</v>
      </c>
      <c r="I17" s="6">
        <v>29717</v>
      </c>
      <c r="J17" s="6">
        <f t="shared" si="0"/>
        <v>1485850</v>
      </c>
    </row>
    <row r="18" spans="1:10" ht="45" x14ac:dyDescent="0.25">
      <c r="A18" s="14">
        <v>6</v>
      </c>
      <c r="B18" s="24" t="s">
        <v>546</v>
      </c>
      <c r="C18" s="3" t="s">
        <v>10</v>
      </c>
      <c r="D18" s="2" t="s">
        <v>547</v>
      </c>
      <c r="E18" s="2" t="s">
        <v>548</v>
      </c>
      <c r="F18" s="1" t="s">
        <v>21</v>
      </c>
      <c r="G18" s="1" t="s">
        <v>549</v>
      </c>
      <c r="H18" s="6">
        <v>180</v>
      </c>
      <c r="I18" s="6">
        <v>28050</v>
      </c>
      <c r="J18" s="6">
        <f t="shared" si="0"/>
        <v>5049000</v>
      </c>
    </row>
    <row r="19" spans="1:10" ht="45" x14ac:dyDescent="0.25">
      <c r="A19" s="14">
        <v>7</v>
      </c>
      <c r="B19" s="24" t="s">
        <v>550</v>
      </c>
      <c r="C19" s="3" t="s">
        <v>10</v>
      </c>
      <c r="D19" s="2" t="s">
        <v>551</v>
      </c>
      <c r="E19" s="2" t="s">
        <v>552</v>
      </c>
      <c r="F19" s="1" t="s">
        <v>553</v>
      </c>
      <c r="G19" s="1" t="s">
        <v>554</v>
      </c>
      <c r="H19" s="6">
        <v>229.5</v>
      </c>
      <c r="I19" s="6">
        <v>10668</v>
      </c>
      <c r="J19" s="6">
        <f t="shared" si="0"/>
        <v>2448306</v>
      </c>
    </row>
    <row r="20" spans="1:10" ht="45" x14ac:dyDescent="0.25">
      <c r="A20" s="14">
        <v>8</v>
      </c>
      <c r="B20" s="24" t="s">
        <v>558</v>
      </c>
      <c r="C20" s="3" t="s">
        <v>10</v>
      </c>
      <c r="D20" s="2" t="s">
        <v>539</v>
      </c>
      <c r="E20" s="2" t="s">
        <v>555</v>
      </c>
      <c r="F20" s="1" t="s">
        <v>556</v>
      </c>
      <c r="G20" s="1" t="s">
        <v>557</v>
      </c>
      <c r="H20" s="6">
        <v>107.75</v>
      </c>
      <c r="I20" s="6">
        <v>18800</v>
      </c>
      <c r="J20" s="6">
        <f t="shared" si="0"/>
        <v>2025700</v>
      </c>
    </row>
    <row r="21" spans="1:10" ht="45" x14ac:dyDescent="0.25">
      <c r="A21" s="14">
        <v>9</v>
      </c>
      <c r="B21" s="24" t="s">
        <v>559</v>
      </c>
      <c r="C21" s="3" t="s">
        <v>10</v>
      </c>
      <c r="D21" s="2" t="s">
        <v>524</v>
      </c>
      <c r="E21" s="2" t="s">
        <v>561</v>
      </c>
      <c r="F21" s="1" t="s">
        <v>556</v>
      </c>
      <c r="G21" s="1" t="s">
        <v>562</v>
      </c>
      <c r="H21" s="6">
        <v>101.25</v>
      </c>
      <c r="I21" s="6">
        <v>21300</v>
      </c>
      <c r="J21" s="6">
        <f t="shared" si="0"/>
        <v>2156625</v>
      </c>
    </row>
    <row r="22" spans="1:10" ht="45" x14ac:dyDescent="0.25">
      <c r="A22" s="14"/>
      <c r="B22" s="23"/>
      <c r="C22" s="3" t="s">
        <v>10</v>
      </c>
      <c r="D22" s="2" t="s">
        <v>563</v>
      </c>
      <c r="E22" s="2" t="s">
        <v>564</v>
      </c>
      <c r="F22" s="1" t="s">
        <v>553</v>
      </c>
      <c r="G22" s="1" t="s">
        <v>565</v>
      </c>
      <c r="H22" s="6">
        <v>92.25</v>
      </c>
      <c r="I22" s="6">
        <v>22000</v>
      </c>
      <c r="J22" s="6">
        <f t="shared" si="0"/>
        <v>2029500</v>
      </c>
    </row>
    <row r="23" spans="1:10" ht="45" x14ac:dyDescent="0.25">
      <c r="A23" s="14"/>
      <c r="B23" s="23"/>
      <c r="C23" s="3" t="s">
        <v>10</v>
      </c>
      <c r="D23" s="2" t="s">
        <v>551</v>
      </c>
      <c r="E23" s="2" t="s">
        <v>566</v>
      </c>
      <c r="F23" s="1" t="s">
        <v>553</v>
      </c>
      <c r="G23" s="1" t="s">
        <v>554</v>
      </c>
      <c r="H23" s="6">
        <v>187.88</v>
      </c>
      <c r="I23" s="6">
        <v>10668</v>
      </c>
      <c r="J23" s="6">
        <f t="shared" si="0"/>
        <v>2004303.8399999999</v>
      </c>
    </row>
    <row r="24" spans="1:10" ht="45" x14ac:dyDescent="0.25">
      <c r="A24" s="14"/>
      <c r="B24" s="23"/>
      <c r="C24" s="3" t="s">
        <v>10</v>
      </c>
      <c r="D24" s="2" t="s">
        <v>517</v>
      </c>
      <c r="E24" s="2" t="s">
        <v>560</v>
      </c>
      <c r="F24" s="1" t="s">
        <v>553</v>
      </c>
      <c r="G24" s="1" t="s">
        <v>83</v>
      </c>
      <c r="H24" s="6">
        <v>85.5</v>
      </c>
      <c r="I24" s="6">
        <v>19600</v>
      </c>
      <c r="J24" s="6">
        <f t="shared" si="0"/>
        <v>1675800</v>
      </c>
    </row>
    <row r="25" spans="1:10" ht="45" x14ac:dyDescent="0.25">
      <c r="A25" s="47">
        <v>10</v>
      </c>
      <c r="B25" s="51" t="s">
        <v>567</v>
      </c>
      <c r="C25" s="3" t="s">
        <v>10</v>
      </c>
      <c r="D25" s="2" t="s">
        <v>568</v>
      </c>
      <c r="E25" s="2" t="s">
        <v>569</v>
      </c>
      <c r="F25" s="1" t="s">
        <v>553</v>
      </c>
      <c r="G25" s="1" t="s">
        <v>570</v>
      </c>
      <c r="H25" s="6">
        <v>99</v>
      </c>
      <c r="I25" s="6">
        <v>14650</v>
      </c>
      <c r="J25" s="6">
        <f t="shared" si="0"/>
        <v>1450350</v>
      </c>
    </row>
    <row r="26" spans="1:10" ht="45" x14ac:dyDescent="0.25">
      <c r="A26" s="54"/>
      <c r="B26" s="52"/>
      <c r="C26" s="3" t="s">
        <v>10</v>
      </c>
      <c r="D26" s="2" t="s">
        <v>571</v>
      </c>
      <c r="E26" s="2" t="s">
        <v>572</v>
      </c>
      <c r="F26" s="1" t="s">
        <v>553</v>
      </c>
      <c r="G26" s="1" t="s">
        <v>557</v>
      </c>
      <c r="H26" s="6">
        <v>101.25</v>
      </c>
      <c r="I26" s="6">
        <v>22000</v>
      </c>
      <c r="J26" s="6">
        <f t="shared" si="0"/>
        <v>2227500</v>
      </c>
    </row>
    <row r="27" spans="1:10" ht="45" x14ac:dyDescent="0.25">
      <c r="A27" s="54"/>
      <c r="B27" s="52"/>
      <c r="C27" s="3" t="s">
        <v>10</v>
      </c>
      <c r="D27" s="2" t="s">
        <v>528</v>
      </c>
      <c r="E27" s="2" t="s">
        <v>573</v>
      </c>
      <c r="F27" s="1" t="s">
        <v>553</v>
      </c>
      <c r="G27" s="1" t="s">
        <v>557</v>
      </c>
      <c r="H27" s="6">
        <v>88.88</v>
      </c>
      <c r="I27" s="6">
        <v>28089</v>
      </c>
      <c r="J27" s="6">
        <f t="shared" si="0"/>
        <v>2496550.3199999998</v>
      </c>
    </row>
    <row r="28" spans="1:10" ht="45" x14ac:dyDescent="0.25">
      <c r="A28" s="54"/>
      <c r="B28" s="52"/>
      <c r="C28" s="3" t="s">
        <v>10</v>
      </c>
      <c r="D28" s="2" t="s">
        <v>563</v>
      </c>
      <c r="E28" s="2" t="s">
        <v>574</v>
      </c>
      <c r="F28" s="1" t="s">
        <v>553</v>
      </c>
      <c r="G28" s="1" t="s">
        <v>565</v>
      </c>
      <c r="H28" s="6">
        <v>90</v>
      </c>
      <c r="I28" s="6">
        <v>22000</v>
      </c>
      <c r="J28" s="6">
        <f t="shared" si="0"/>
        <v>1980000</v>
      </c>
    </row>
    <row r="29" spans="1:10" ht="45" x14ac:dyDescent="0.25">
      <c r="A29" s="54"/>
      <c r="B29" s="52"/>
      <c r="C29" s="3" t="s">
        <v>10</v>
      </c>
      <c r="D29" s="2" t="s">
        <v>536</v>
      </c>
      <c r="E29" s="2" t="s">
        <v>575</v>
      </c>
      <c r="F29" s="1" t="s">
        <v>553</v>
      </c>
      <c r="G29" s="1" t="s">
        <v>576</v>
      </c>
      <c r="H29" s="6">
        <v>95.63</v>
      </c>
      <c r="I29" s="6">
        <v>20300</v>
      </c>
      <c r="J29" s="6">
        <f t="shared" si="0"/>
        <v>1941289</v>
      </c>
    </row>
    <row r="30" spans="1:10" ht="45" x14ac:dyDescent="0.25">
      <c r="A30" s="48"/>
      <c r="B30" s="53"/>
      <c r="C30" s="3" t="s">
        <v>10</v>
      </c>
      <c r="D30" s="2" t="s">
        <v>551</v>
      </c>
      <c r="E30" s="2" t="s">
        <v>577</v>
      </c>
      <c r="F30" s="1" t="s">
        <v>553</v>
      </c>
      <c r="G30" s="1" t="s">
        <v>554</v>
      </c>
      <c r="H30" s="6">
        <v>209.7</v>
      </c>
      <c r="I30" s="6">
        <v>10668</v>
      </c>
      <c r="J30" s="6">
        <f t="shared" si="0"/>
        <v>2237079.6</v>
      </c>
    </row>
    <row r="31" spans="1:10" ht="45" x14ac:dyDescent="0.25">
      <c r="A31" s="14">
        <v>11</v>
      </c>
      <c r="B31" s="24" t="s">
        <v>578</v>
      </c>
      <c r="C31" s="3" t="s">
        <v>10</v>
      </c>
      <c r="D31" s="2" t="s">
        <v>517</v>
      </c>
      <c r="E31" s="2" t="s">
        <v>579</v>
      </c>
      <c r="F31" s="1" t="s">
        <v>553</v>
      </c>
      <c r="G31" s="1" t="s">
        <v>83</v>
      </c>
      <c r="H31" s="6">
        <v>140</v>
      </c>
      <c r="I31" s="6">
        <v>19600</v>
      </c>
      <c r="J31" s="6">
        <f t="shared" si="0"/>
        <v>2744000</v>
      </c>
    </row>
    <row r="32" spans="1:10" ht="45" x14ac:dyDescent="0.25">
      <c r="A32" s="14"/>
      <c r="B32" s="24" t="s">
        <v>580</v>
      </c>
      <c r="C32" s="3" t="s">
        <v>10</v>
      </c>
      <c r="D32" s="2" t="s">
        <v>551</v>
      </c>
      <c r="E32" s="2" t="s">
        <v>581</v>
      </c>
      <c r="F32" s="1" t="s">
        <v>553</v>
      </c>
      <c r="G32" s="1" t="s">
        <v>554</v>
      </c>
      <c r="H32" s="6">
        <v>238</v>
      </c>
      <c r="I32" s="6">
        <v>10668</v>
      </c>
      <c r="J32" s="6">
        <f t="shared" si="0"/>
        <v>2538984</v>
      </c>
    </row>
    <row r="33" spans="1:10" ht="45" x14ac:dyDescent="0.25">
      <c r="A33" s="14"/>
      <c r="B33" s="24" t="s">
        <v>582</v>
      </c>
      <c r="C33" s="3" t="s">
        <v>10</v>
      </c>
      <c r="D33" s="2" t="s">
        <v>520</v>
      </c>
      <c r="E33" s="2" t="s">
        <v>583</v>
      </c>
      <c r="F33" s="1" t="s">
        <v>553</v>
      </c>
      <c r="G33" s="1" t="s">
        <v>111</v>
      </c>
      <c r="H33" s="6">
        <v>128.5</v>
      </c>
      <c r="I33" s="6">
        <v>18800</v>
      </c>
      <c r="J33" s="6">
        <f t="shared" si="0"/>
        <v>2415800</v>
      </c>
    </row>
    <row r="34" spans="1:10" ht="45" x14ac:dyDescent="0.25">
      <c r="A34" s="14"/>
      <c r="B34" s="24" t="s">
        <v>584</v>
      </c>
      <c r="C34" s="3" t="s">
        <v>10</v>
      </c>
      <c r="D34" s="2" t="s">
        <v>524</v>
      </c>
      <c r="E34" s="2" t="s">
        <v>585</v>
      </c>
      <c r="F34" s="1" t="s">
        <v>553</v>
      </c>
      <c r="G34" s="1" t="s">
        <v>562</v>
      </c>
      <c r="H34" s="6">
        <v>139.5</v>
      </c>
      <c r="I34" s="6">
        <v>21300</v>
      </c>
      <c r="J34" s="6">
        <f t="shared" si="0"/>
        <v>2971350</v>
      </c>
    </row>
    <row r="35" spans="1:10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693</v>
      </c>
      <c r="F35" s="1" t="s">
        <v>5</v>
      </c>
      <c r="G35" s="1" t="s">
        <v>6</v>
      </c>
      <c r="H35" s="1" t="s">
        <v>694</v>
      </c>
      <c r="I35" s="1" t="s">
        <v>15</v>
      </c>
      <c r="J35" s="1" t="s">
        <v>695</v>
      </c>
    </row>
    <row r="36" spans="1:10" ht="45" x14ac:dyDescent="0.25">
      <c r="A36" s="1">
        <v>1</v>
      </c>
      <c r="B36" s="2" t="s">
        <v>696</v>
      </c>
      <c r="C36" s="1" t="s">
        <v>587</v>
      </c>
      <c r="D36" s="1" t="s">
        <v>697</v>
      </c>
      <c r="E36" s="2" t="s">
        <v>698</v>
      </c>
      <c r="F36" s="1" t="s">
        <v>699</v>
      </c>
      <c r="G36" s="1" t="s">
        <v>700</v>
      </c>
      <c r="H36" s="1">
        <v>860</v>
      </c>
      <c r="I36" s="1">
        <v>3500</v>
      </c>
      <c r="J36" s="1">
        <f>I36*H36</f>
        <v>3010000</v>
      </c>
    </row>
    <row r="37" spans="1:10" ht="45" x14ac:dyDescent="0.25">
      <c r="A37" s="1">
        <v>2</v>
      </c>
      <c r="B37" s="2" t="s">
        <v>701</v>
      </c>
      <c r="C37" s="1" t="s">
        <v>587</v>
      </c>
      <c r="D37" s="1" t="s">
        <v>702</v>
      </c>
      <c r="E37" s="2" t="s">
        <v>703</v>
      </c>
      <c r="F37" s="1" t="s">
        <v>21</v>
      </c>
      <c r="G37" s="2" t="s">
        <v>704</v>
      </c>
      <c r="H37" s="1">
        <v>40</v>
      </c>
      <c r="I37" s="1">
        <v>27800</v>
      </c>
      <c r="J37" s="1">
        <f>I37*H37</f>
        <v>1112000</v>
      </c>
    </row>
    <row r="38" spans="1:10" ht="45" x14ac:dyDescent="0.25">
      <c r="A38" s="1">
        <v>3</v>
      </c>
      <c r="B38" s="2" t="s">
        <v>701</v>
      </c>
      <c r="C38" s="1" t="s">
        <v>587</v>
      </c>
      <c r="D38" s="1" t="s">
        <v>705</v>
      </c>
      <c r="E38" s="2" t="s">
        <v>706</v>
      </c>
      <c r="F38" s="1" t="s">
        <v>21</v>
      </c>
      <c r="G38" s="1" t="s">
        <v>707</v>
      </c>
      <c r="H38" s="1">
        <v>90</v>
      </c>
      <c r="I38" s="1">
        <v>13800</v>
      </c>
      <c r="J38" s="1">
        <f>I38*H38</f>
        <v>1242000</v>
      </c>
    </row>
    <row r="39" spans="1:10" ht="45" x14ac:dyDescent="0.25">
      <c r="A39" s="1">
        <v>4</v>
      </c>
      <c r="B39" s="2" t="s">
        <v>701</v>
      </c>
      <c r="C39" s="1" t="s">
        <v>587</v>
      </c>
      <c r="D39" s="1" t="s">
        <v>593</v>
      </c>
      <c r="E39" s="2" t="s">
        <v>708</v>
      </c>
      <c r="F39" s="1" t="s">
        <v>21</v>
      </c>
      <c r="G39" s="1" t="s">
        <v>22</v>
      </c>
      <c r="H39" s="1">
        <v>70</v>
      </c>
      <c r="I39" s="1">
        <v>18500</v>
      </c>
      <c r="J39" s="1">
        <f t="shared" ref="J39:J70" si="1">I39*H39</f>
        <v>1295000</v>
      </c>
    </row>
    <row r="40" spans="1:10" ht="45" x14ac:dyDescent="0.25">
      <c r="A40" s="1">
        <v>5</v>
      </c>
      <c r="B40" s="2" t="s">
        <v>701</v>
      </c>
      <c r="C40" s="1" t="s">
        <v>587</v>
      </c>
      <c r="D40" s="1" t="s">
        <v>672</v>
      </c>
      <c r="E40" s="2" t="s">
        <v>709</v>
      </c>
      <c r="F40" s="1" t="s">
        <v>21</v>
      </c>
      <c r="G40" s="1" t="s">
        <v>36</v>
      </c>
      <c r="H40" s="1">
        <v>30</v>
      </c>
      <c r="I40" s="1">
        <v>31500</v>
      </c>
      <c r="J40" s="1">
        <f t="shared" si="1"/>
        <v>945000</v>
      </c>
    </row>
    <row r="41" spans="1:10" ht="45" x14ac:dyDescent="0.25">
      <c r="A41" s="1">
        <v>6</v>
      </c>
      <c r="B41" s="2" t="s">
        <v>701</v>
      </c>
      <c r="C41" s="1" t="s">
        <v>587</v>
      </c>
      <c r="D41" s="1" t="s">
        <v>620</v>
      </c>
      <c r="E41" s="2" t="s">
        <v>710</v>
      </c>
      <c r="F41" s="1" t="s">
        <v>21</v>
      </c>
      <c r="G41" s="1" t="s">
        <v>711</v>
      </c>
      <c r="H41" s="1">
        <v>30</v>
      </c>
      <c r="I41" s="1">
        <v>32000</v>
      </c>
      <c r="J41" s="1">
        <f t="shared" si="1"/>
        <v>960000</v>
      </c>
    </row>
    <row r="42" spans="1:10" ht="45" x14ac:dyDescent="0.25">
      <c r="A42" s="1">
        <v>7</v>
      </c>
      <c r="B42" s="2" t="s">
        <v>701</v>
      </c>
      <c r="C42" s="1" t="s">
        <v>587</v>
      </c>
      <c r="D42" s="1" t="s">
        <v>672</v>
      </c>
      <c r="E42" s="2" t="s">
        <v>712</v>
      </c>
      <c r="F42" s="1" t="s">
        <v>21</v>
      </c>
      <c r="G42" s="1" t="s">
        <v>34</v>
      </c>
      <c r="H42" s="1">
        <v>30</v>
      </c>
      <c r="I42" s="1">
        <v>33000</v>
      </c>
      <c r="J42" s="1">
        <f t="shared" si="1"/>
        <v>990000</v>
      </c>
    </row>
    <row r="43" spans="1:10" ht="45" x14ac:dyDescent="0.25">
      <c r="A43" s="1">
        <v>8</v>
      </c>
      <c r="B43" s="2" t="s">
        <v>701</v>
      </c>
      <c r="C43" s="1" t="s">
        <v>587</v>
      </c>
      <c r="D43" s="1" t="s">
        <v>62</v>
      </c>
      <c r="E43" s="2" t="s">
        <v>713</v>
      </c>
      <c r="F43" s="1" t="s">
        <v>21</v>
      </c>
      <c r="G43" s="1" t="s">
        <v>32</v>
      </c>
      <c r="H43" s="1">
        <v>40</v>
      </c>
      <c r="I43" s="1">
        <v>31000</v>
      </c>
      <c r="J43" s="1">
        <f t="shared" si="1"/>
        <v>1240000</v>
      </c>
    </row>
    <row r="44" spans="1:10" ht="45" x14ac:dyDescent="0.25">
      <c r="A44" s="1">
        <v>9</v>
      </c>
      <c r="B44" s="2" t="s">
        <v>701</v>
      </c>
      <c r="C44" s="1" t="s">
        <v>587</v>
      </c>
      <c r="D44" s="1" t="s">
        <v>714</v>
      </c>
      <c r="E44" s="2" t="s">
        <v>715</v>
      </c>
      <c r="F44" s="1" t="s">
        <v>21</v>
      </c>
      <c r="G44" s="1" t="s">
        <v>28</v>
      </c>
      <c r="H44" s="1">
        <v>15</v>
      </c>
      <c r="I44" s="1">
        <v>32379</v>
      </c>
      <c r="J44" s="1">
        <f t="shared" si="1"/>
        <v>485685</v>
      </c>
    </row>
    <row r="45" spans="1:10" ht="45" x14ac:dyDescent="0.25">
      <c r="A45" s="1">
        <v>10</v>
      </c>
      <c r="B45" s="2" t="s">
        <v>701</v>
      </c>
      <c r="C45" s="1" t="s">
        <v>587</v>
      </c>
      <c r="D45" s="2" t="s">
        <v>716</v>
      </c>
      <c r="E45" s="2" t="s">
        <v>717</v>
      </c>
      <c r="F45" s="2" t="s">
        <v>21</v>
      </c>
      <c r="G45" s="2" t="s">
        <v>28</v>
      </c>
      <c r="H45" s="1">
        <v>15</v>
      </c>
      <c r="I45" s="1">
        <v>32379</v>
      </c>
      <c r="J45" s="1">
        <f t="shared" si="1"/>
        <v>485685</v>
      </c>
    </row>
    <row r="46" spans="1:10" ht="45" x14ac:dyDescent="0.25">
      <c r="A46" s="1">
        <v>11</v>
      </c>
      <c r="B46" s="2" t="s">
        <v>718</v>
      </c>
      <c r="C46" s="1" t="s">
        <v>587</v>
      </c>
      <c r="D46" s="1" t="s">
        <v>62</v>
      </c>
      <c r="E46" s="2" t="s">
        <v>719</v>
      </c>
      <c r="F46" s="1" t="s">
        <v>13</v>
      </c>
      <c r="G46" s="1" t="s">
        <v>720</v>
      </c>
      <c r="H46" s="1">
        <v>101.25</v>
      </c>
      <c r="I46" s="1">
        <v>70000</v>
      </c>
      <c r="J46" s="1">
        <f t="shared" si="1"/>
        <v>7087500</v>
      </c>
    </row>
    <row r="47" spans="1:10" ht="45" x14ac:dyDescent="0.25">
      <c r="A47" s="1">
        <v>12</v>
      </c>
      <c r="B47" s="2" t="s">
        <v>718</v>
      </c>
      <c r="C47" s="1" t="s">
        <v>587</v>
      </c>
      <c r="D47" s="1" t="s">
        <v>672</v>
      </c>
      <c r="E47" s="2" t="s">
        <v>721</v>
      </c>
      <c r="F47" s="1" t="s">
        <v>13</v>
      </c>
      <c r="G47" s="1" t="s">
        <v>720</v>
      </c>
      <c r="H47" s="1">
        <v>101.25</v>
      </c>
      <c r="I47" s="1">
        <v>70000</v>
      </c>
      <c r="J47" s="1">
        <f t="shared" si="1"/>
        <v>7087500</v>
      </c>
    </row>
    <row r="48" spans="1:10" ht="45" x14ac:dyDescent="0.25">
      <c r="A48" s="1">
        <v>13</v>
      </c>
      <c r="B48" s="2" t="s">
        <v>722</v>
      </c>
      <c r="C48" s="1" t="s">
        <v>587</v>
      </c>
      <c r="D48" s="1" t="s">
        <v>636</v>
      </c>
      <c r="E48" s="2" t="s">
        <v>723</v>
      </c>
      <c r="F48" s="1" t="s">
        <v>724</v>
      </c>
      <c r="G48" s="1" t="s">
        <v>145</v>
      </c>
      <c r="H48" s="1">
        <v>100</v>
      </c>
      <c r="I48" s="1">
        <v>9660</v>
      </c>
      <c r="J48" s="1">
        <f t="shared" si="1"/>
        <v>966000</v>
      </c>
    </row>
    <row r="49" spans="1:10" ht="45" x14ac:dyDescent="0.25">
      <c r="A49" s="1">
        <v>14</v>
      </c>
      <c r="B49" s="2" t="s">
        <v>722</v>
      </c>
      <c r="C49" s="1" t="s">
        <v>587</v>
      </c>
      <c r="D49" s="1" t="s">
        <v>636</v>
      </c>
      <c r="E49" s="2" t="s">
        <v>725</v>
      </c>
      <c r="F49" s="1" t="s">
        <v>724</v>
      </c>
      <c r="G49" s="1" t="s">
        <v>597</v>
      </c>
      <c r="H49" s="1">
        <v>100</v>
      </c>
      <c r="I49" s="1">
        <v>9660</v>
      </c>
      <c r="J49" s="1">
        <f t="shared" si="1"/>
        <v>966000</v>
      </c>
    </row>
    <row r="50" spans="1:10" ht="45" x14ac:dyDescent="0.25">
      <c r="A50" s="1">
        <v>15</v>
      </c>
      <c r="B50" s="2" t="s">
        <v>726</v>
      </c>
      <c r="C50" s="1" t="s">
        <v>587</v>
      </c>
      <c r="D50" s="1" t="s">
        <v>727</v>
      </c>
      <c r="E50" s="2" t="s">
        <v>728</v>
      </c>
      <c r="F50" s="1" t="s">
        <v>690</v>
      </c>
      <c r="G50" s="1" t="s">
        <v>691</v>
      </c>
      <c r="H50" s="1">
        <v>2000</v>
      </c>
      <c r="I50" s="1">
        <v>8700</v>
      </c>
      <c r="J50" s="1">
        <f t="shared" si="1"/>
        <v>17400000</v>
      </c>
    </row>
    <row r="51" spans="1:10" ht="45" x14ac:dyDescent="0.25">
      <c r="A51" s="1">
        <v>16</v>
      </c>
      <c r="B51" s="2" t="s">
        <v>726</v>
      </c>
      <c r="C51" s="1" t="s">
        <v>587</v>
      </c>
      <c r="D51" s="1" t="s">
        <v>588</v>
      </c>
      <c r="E51" s="2" t="s">
        <v>729</v>
      </c>
      <c r="F51" s="1" t="s">
        <v>690</v>
      </c>
      <c r="G51" s="1" t="s">
        <v>691</v>
      </c>
      <c r="H51" s="1">
        <v>92</v>
      </c>
      <c r="I51" s="1">
        <v>8700</v>
      </c>
      <c r="J51" s="1">
        <f t="shared" si="1"/>
        <v>800400</v>
      </c>
    </row>
    <row r="52" spans="1:10" ht="45" x14ac:dyDescent="0.25">
      <c r="A52" s="1">
        <v>17</v>
      </c>
      <c r="B52" s="2" t="s">
        <v>726</v>
      </c>
      <c r="C52" s="1" t="s">
        <v>587</v>
      </c>
      <c r="D52" s="1" t="s">
        <v>730</v>
      </c>
      <c r="E52" s="2" t="s">
        <v>731</v>
      </c>
      <c r="F52" s="1" t="s">
        <v>690</v>
      </c>
      <c r="G52" s="1" t="s">
        <v>691</v>
      </c>
      <c r="H52" s="1">
        <v>1300</v>
      </c>
      <c r="I52" s="1">
        <v>8700</v>
      </c>
      <c r="J52" s="1">
        <f t="shared" si="1"/>
        <v>11310000</v>
      </c>
    </row>
    <row r="53" spans="1:10" ht="45" x14ac:dyDescent="0.25">
      <c r="A53" s="1">
        <v>18</v>
      </c>
      <c r="B53" s="2" t="s">
        <v>726</v>
      </c>
      <c r="C53" s="1" t="s">
        <v>587</v>
      </c>
      <c r="D53" s="1" t="s">
        <v>732</v>
      </c>
      <c r="E53" s="2" t="s">
        <v>733</v>
      </c>
      <c r="F53" s="1" t="s">
        <v>690</v>
      </c>
      <c r="G53" s="1" t="s">
        <v>691</v>
      </c>
      <c r="H53" s="1">
        <v>633</v>
      </c>
      <c r="I53" s="1">
        <v>8700</v>
      </c>
      <c r="J53" s="1">
        <f t="shared" si="1"/>
        <v>5507100</v>
      </c>
    </row>
    <row r="54" spans="1:10" ht="45" x14ac:dyDescent="0.25">
      <c r="A54" s="1">
        <v>19</v>
      </c>
      <c r="B54" s="2" t="s">
        <v>734</v>
      </c>
      <c r="C54" s="1" t="s">
        <v>587</v>
      </c>
      <c r="D54" s="1" t="s">
        <v>727</v>
      </c>
      <c r="E54" s="2" t="s">
        <v>735</v>
      </c>
      <c r="F54" s="1" t="s">
        <v>736</v>
      </c>
      <c r="G54" s="1" t="s">
        <v>737</v>
      </c>
      <c r="H54" s="1">
        <v>1000</v>
      </c>
      <c r="I54" s="1">
        <v>6900</v>
      </c>
      <c r="J54" s="1">
        <f t="shared" si="1"/>
        <v>6900000</v>
      </c>
    </row>
    <row r="55" spans="1:10" ht="45" x14ac:dyDescent="0.25">
      <c r="A55" s="1">
        <v>20</v>
      </c>
      <c r="B55" s="2" t="s">
        <v>738</v>
      </c>
      <c r="C55" s="1" t="s">
        <v>587</v>
      </c>
      <c r="D55" s="1" t="s">
        <v>636</v>
      </c>
      <c r="E55" s="2" t="s">
        <v>739</v>
      </c>
      <c r="F55" s="1" t="s">
        <v>724</v>
      </c>
      <c r="G55" s="1" t="s">
        <v>740</v>
      </c>
      <c r="H55" s="1">
        <v>280</v>
      </c>
      <c r="I55" s="1">
        <v>9660</v>
      </c>
      <c r="J55" s="1">
        <f t="shared" si="1"/>
        <v>2704800</v>
      </c>
    </row>
    <row r="56" spans="1:10" ht="45" x14ac:dyDescent="0.25">
      <c r="A56" s="1">
        <v>21</v>
      </c>
      <c r="B56" s="2" t="s">
        <v>738</v>
      </c>
      <c r="C56" s="1" t="s">
        <v>587</v>
      </c>
      <c r="D56" s="1" t="s">
        <v>636</v>
      </c>
      <c r="E56" s="2" t="s">
        <v>741</v>
      </c>
      <c r="F56" s="1" t="s">
        <v>724</v>
      </c>
      <c r="G56" s="1" t="s">
        <v>597</v>
      </c>
      <c r="H56" s="1">
        <v>280</v>
      </c>
      <c r="I56" s="1">
        <v>9660</v>
      </c>
      <c r="J56" s="1">
        <f t="shared" si="1"/>
        <v>2704800</v>
      </c>
    </row>
    <row r="57" spans="1:10" ht="45" x14ac:dyDescent="0.25">
      <c r="A57" s="1">
        <v>22</v>
      </c>
      <c r="B57" s="2" t="s">
        <v>742</v>
      </c>
      <c r="C57" s="1" t="s">
        <v>587</v>
      </c>
      <c r="D57" s="1" t="s">
        <v>743</v>
      </c>
      <c r="E57" s="2" t="s">
        <v>744</v>
      </c>
      <c r="F57" s="1" t="s">
        <v>610</v>
      </c>
      <c r="G57" s="1" t="s">
        <v>745</v>
      </c>
      <c r="H57" s="1">
        <v>180</v>
      </c>
      <c r="I57" s="1">
        <v>6850</v>
      </c>
      <c r="J57" s="1">
        <f t="shared" si="1"/>
        <v>1233000</v>
      </c>
    </row>
    <row r="58" spans="1:10" ht="45" x14ac:dyDescent="0.25">
      <c r="A58" s="1">
        <v>24</v>
      </c>
      <c r="B58" s="2" t="s">
        <v>742</v>
      </c>
      <c r="C58" s="1" t="s">
        <v>587</v>
      </c>
      <c r="D58" s="1" t="s">
        <v>588</v>
      </c>
      <c r="E58" s="2" t="s">
        <v>746</v>
      </c>
      <c r="F58" s="1" t="s">
        <v>610</v>
      </c>
      <c r="G58" s="1" t="s">
        <v>747</v>
      </c>
      <c r="H58" s="1">
        <v>360</v>
      </c>
      <c r="I58" s="1">
        <v>12700</v>
      </c>
      <c r="J58" s="1">
        <f t="shared" si="1"/>
        <v>4572000</v>
      </c>
    </row>
    <row r="59" spans="1:10" ht="45" x14ac:dyDescent="0.25">
      <c r="A59" s="1">
        <v>25</v>
      </c>
      <c r="B59" s="2" t="s">
        <v>742</v>
      </c>
      <c r="C59" s="1" t="s">
        <v>587</v>
      </c>
      <c r="D59" s="1" t="s">
        <v>588</v>
      </c>
      <c r="E59" s="2" t="s">
        <v>748</v>
      </c>
      <c r="F59" s="1" t="s">
        <v>610</v>
      </c>
      <c r="G59" s="1" t="s">
        <v>749</v>
      </c>
      <c r="H59" s="1">
        <v>360</v>
      </c>
      <c r="I59" s="1">
        <v>360</v>
      </c>
      <c r="J59" s="1">
        <f t="shared" si="1"/>
        <v>129600</v>
      </c>
    </row>
    <row r="60" spans="1:10" ht="45" x14ac:dyDescent="0.25">
      <c r="A60" s="1">
        <v>26</v>
      </c>
      <c r="B60" s="2" t="s">
        <v>742</v>
      </c>
      <c r="C60" s="1" t="s">
        <v>587</v>
      </c>
      <c r="D60" s="1" t="s">
        <v>750</v>
      </c>
      <c r="E60" s="2" t="s">
        <v>751</v>
      </c>
      <c r="F60" s="1" t="s">
        <v>610</v>
      </c>
      <c r="G60" s="1" t="s">
        <v>745</v>
      </c>
      <c r="H60" s="1">
        <v>117</v>
      </c>
      <c r="I60" s="1">
        <v>6850</v>
      </c>
      <c r="J60" s="1">
        <f t="shared" si="1"/>
        <v>801450</v>
      </c>
    </row>
    <row r="61" spans="1:10" ht="45" x14ac:dyDescent="0.25">
      <c r="A61" s="1">
        <v>27</v>
      </c>
      <c r="B61" s="2" t="s">
        <v>752</v>
      </c>
      <c r="C61" s="1" t="s">
        <v>587</v>
      </c>
      <c r="D61" s="1" t="s">
        <v>753</v>
      </c>
      <c r="E61" s="2" t="s">
        <v>754</v>
      </c>
      <c r="F61" s="1" t="s">
        <v>610</v>
      </c>
      <c r="G61" s="1" t="s">
        <v>745</v>
      </c>
      <c r="H61" s="1">
        <v>1053</v>
      </c>
      <c r="I61" s="1">
        <v>6850</v>
      </c>
      <c r="J61" s="1">
        <f t="shared" si="1"/>
        <v>7213050</v>
      </c>
    </row>
    <row r="62" spans="1:10" ht="45" x14ac:dyDescent="0.25">
      <c r="A62" s="1">
        <v>28</v>
      </c>
      <c r="B62" s="2" t="s">
        <v>755</v>
      </c>
      <c r="C62" s="1" t="s">
        <v>587</v>
      </c>
      <c r="D62" s="1" t="s">
        <v>756</v>
      </c>
      <c r="E62" s="2" t="s">
        <v>757</v>
      </c>
      <c r="F62" s="1" t="s">
        <v>79</v>
      </c>
      <c r="G62" s="1" t="s">
        <v>111</v>
      </c>
      <c r="H62" s="1">
        <v>80</v>
      </c>
      <c r="I62" s="1">
        <v>19000</v>
      </c>
      <c r="J62" s="1">
        <f t="shared" si="1"/>
        <v>1520000</v>
      </c>
    </row>
    <row r="63" spans="1:10" ht="45" x14ac:dyDescent="0.25">
      <c r="A63" s="1">
        <v>29</v>
      </c>
      <c r="B63" s="2" t="s">
        <v>758</v>
      </c>
      <c r="C63" s="1" t="s">
        <v>587</v>
      </c>
      <c r="D63" s="1" t="s">
        <v>672</v>
      </c>
      <c r="E63" s="2" t="s">
        <v>759</v>
      </c>
      <c r="F63" s="1" t="s">
        <v>760</v>
      </c>
      <c r="G63" s="1" t="s">
        <v>761</v>
      </c>
      <c r="H63" s="1">
        <v>40</v>
      </c>
      <c r="I63" s="1">
        <v>28700</v>
      </c>
      <c r="J63" s="1">
        <f t="shared" si="1"/>
        <v>1148000</v>
      </c>
    </row>
    <row r="64" spans="1:10" ht="45" x14ac:dyDescent="0.25">
      <c r="A64" s="1">
        <v>30</v>
      </c>
      <c r="B64" s="2" t="s">
        <v>758</v>
      </c>
      <c r="C64" s="1" t="s">
        <v>587</v>
      </c>
      <c r="D64" s="1" t="s">
        <v>620</v>
      </c>
      <c r="E64" s="2" t="s">
        <v>762</v>
      </c>
      <c r="F64" s="1" t="s">
        <v>79</v>
      </c>
      <c r="G64" s="2" t="s">
        <v>88</v>
      </c>
      <c r="H64" s="1">
        <v>80</v>
      </c>
      <c r="I64" s="1">
        <v>18000</v>
      </c>
      <c r="J64" s="1">
        <f t="shared" si="1"/>
        <v>1440000</v>
      </c>
    </row>
    <row r="65" spans="1:10" ht="45" x14ac:dyDescent="0.25">
      <c r="A65" s="1">
        <v>31</v>
      </c>
      <c r="B65" s="2" t="s">
        <v>758</v>
      </c>
      <c r="C65" s="1" t="s">
        <v>587</v>
      </c>
      <c r="D65" s="1" t="s">
        <v>763</v>
      </c>
      <c r="E65" s="2" t="s">
        <v>764</v>
      </c>
      <c r="F65" s="1" t="s">
        <v>79</v>
      </c>
      <c r="G65" s="1" t="s">
        <v>765</v>
      </c>
      <c r="H65" s="1">
        <v>40</v>
      </c>
      <c r="I65" s="1">
        <v>21000</v>
      </c>
      <c r="J65" s="1">
        <f t="shared" si="1"/>
        <v>840000</v>
      </c>
    </row>
    <row r="66" spans="1:10" ht="45" x14ac:dyDescent="0.25">
      <c r="A66" s="1">
        <v>32</v>
      </c>
      <c r="B66" s="2" t="s">
        <v>758</v>
      </c>
      <c r="C66" s="1" t="s">
        <v>587</v>
      </c>
      <c r="D66" s="1" t="s">
        <v>604</v>
      </c>
      <c r="E66" s="2" t="s">
        <v>766</v>
      </c>
      <c r="F66" s="1" t="s">
        <v>79</v>
      </c>
      <c r="G66" s="1" t="s">
        <v>80</v>
      </c>
      <c r="H66" s="1">
        <v>80</v>
      </c>
      <c r="I66" s="1">
        <v>19000</v>
      </c>
      <c r="J66" s="1">
        <f t="shared" si="1"/>
        <v>1520000</v>
      </c>
    </row>
    <row r="67" spans="1:10" ht="45" x14ac:dyDescent="0.25">
      <c r="A67" s="1">
        <v>33</v>
      </c>
      <c r="B67" s="2" t="s">
        <v>758</v>
      </c>
      <c r="C67" s="1" t="s">
        <v>587</v>
      </c>
      <c r="D67" s="1" t="s">
        <v>62</v>
      </c>
      <c r="E67" s="2" t="s">
        <v>767</v>
      </c>
      <c r="F67" s="1" t="s">
        <v>79</v>
      </c>
      <c r="G67" s="1" t="s">
        <v>557</v>
      </c>
      <c r="H67" s="1">
        <v>40</v>
      </c>
      <c r="I67" s="1">
        <v>27500</v>
      </c>
      <c r="J67" s="1">
        <f t="shared" si="1"/>
        <v>1100000</v>
      </c>
    </row>
    <row r="68" spans="1:10" ht="45" x14ac:dyDescent="0.25">
      <c r="A68" s="1">
        <v>34</v>
      </c>
      <c r="B68" s="2" t="s">
        <v>768</v>
      </c>
      <c r="C68" s="1" t="s">
        <v>587</v>
      </c>
      <c r="D68" s="1" t="s">
        <v>593</v>
      </c>
      <c r="E68" s="2" t="s">
        <v>769</v>
      </c>
      <c r="F68" s="1" t="s">
        <v>770</v>
      </c>
      <c r="G68" s="1" t="s">
        <v>405</v>
      </c>
      <c r="H68" s="1">
        <v>620</v>
      </c>
      <c r="I68" s="1">
        <v>8440</v>
      </c>
      <c r="J68" s="1">
        <f t="shared" si="1"/>
        <v>5232800</v>
      </c>
    </row>
    <row r="69" spans="1:10" ht="45" x14ac:dyDescent="0.25">
      <c r="A69" s="1">
        <v>35</v>
      </c>
      <c r="B69" s="2" t="s">
        <v>771</v>
      </c>
      <c r="C69" s="1" t="s">
        <v>587</v>
      </c>
      <c r="D69" s="2" t="s">
        <v>772</v>
      </c>
      <c r="E69" s="2" t="s">
        <v>773</v>
      </c>
      <c r="F69" s="2" t="s">
        <v>774</v>
      </c>
      <c r="G69" s="2" t="s">
        <v>775</v>
      </c>
      <c r="H69" s="1">
        <v>42</v>
      </c>
      <c r="I69" s="1">
        <v>6415</v>
      </c>
      <c r="J69" s="1">
        <f t="shared" si="1"/>
        <v>269430</v>
      </c>
    </row>
    <row r="70" spans="1:10" ht="45" x14ac:dyDescent="0.25">
      <c r="A70" s="1">
        <v>36</v>
      </c>
      <c r="B70" s="2" t="s">
        <v>771</v>
      </c>
      <c r="C70" s="1" t="s">
        <v>587</v>
      </c>
      <c r="D70" s="1" t="s">
        <v>732</v>
      </c>
      <c r="E70" s="2" t="s">
        <v>776</v>
      </c>
      <c r="F70" s="1" t="s">
        <v>774</v>
      </c>
      <c r="G70" s="1" t="s">
        <v>775</v>
      </c>
      <c r="H70" s="1">
        <v>1080</v>
      </c>
      <c r="I70" s="1">
        <v>6415</v>
      </c>
      <c r="J70" s="1">
        <f t="shared" si="1"/>
        <v>6928200</v>
      </c>
    </row>
  </sheetData>
  <mergeCells count="7">
    <mergeCell ref="B25:B30"/>
    <mergeCell ref="A25:A30"/>
    <mergeCell ref="A1:E1"/>
    <mergeCell ref="A3:A4"/>
    <mergeCell ref="B3:B4"/>
    <mergeCell ref="B6:B14"/>
    <mergeCell ref="A6:A14"/>
  </mergeCells>
  <pageMargins left="0.7" right="0.7" top="0.75" bottom="0.7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7"/>
  <sheetViews>
    <sheetView zoomScale="77" zoomScaleNormal="77" workbookViewId="0">
      <selection activeCell="K108" sqref="K108"/>
    </sheetView>
  </sheetViews>
  <sheetFormatPr defaultRowHeight="15" x14ac:dyDescent="0.25"/>
  <cols>
    <col min="1" max="1" width="6.140625" style="39" customWidth="1"/>
    <col min="2" max="2" width="29.85546875" style="25" customWidth="1"/>
    <col min="4" max="4" width="21.42578125" style="5" customWidth="1"/>
    <col min="5" max="5" width="22.7109375" customWidth="1"/>
    <col min="6" max="6" width="13.140625" customWidth="1"/>
    <col min="7" max="7" width="14.28515625" customWidth="1"/>
    <col min="8" max="8" width="16.140625" style="8" customWidth="1"/>
    <col min="9" max="9" width="12.140625" style="8" customWidth="1"/>
    <col min="10" max="10" width="13.42578125" style="8" customWidth="1"/>
  </cols>
  <sheetData>
    <row r="1" spans="1:10" ht="16.5" customHeight="1" x14ac:dyDescent="0.25">
      <c r="A1" s="40" t="s">
        <v>0</v>
      </c>
      <c r="B1" s="23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6" t="s">
        <v>7</v>
      </c>
      <c r="I1" s="6" t="s">
        <v>15</v>
      </c>
      <c r="J1" s="6" t="s">
        <v>8</v>
      </c>
    </row>
    <row r="2" spans="1:10" ht="35.25" customHeight="1" x14ac:dyDescent="0.25">
      <c r="A2" s="55">
        <v>1</v>
      </c>
      <c r="B2" s="49" t="s">
        <v>9</v>
      </c>
      <c r="C2" s="3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7">
        <v>108.6</v>
      </c>
      <c r="I2" s="7">
        <v>62000</v>
      </c>
      <c r="J2" s="7">
        <f>I2*H2</f>
        <v>6733200</v>
      </c>
    </row>
    <row r="3" spans="1:10" ht="34.5" customHeight="1" x14ac:dyDescent="0.25">
      <c r="A3" s="57"/>
      <c r="B3" s="50"/>
      <c r="C3" s="3" t="s">
        <v>10</v>
      </c>
      <c r="D3" s="4" t="s">
        <v>16</v>
      </c>
      <c r="E3" s="4" t="s">
        <v>17</v>
      </c>
      <c r="F3" s="4" t="s">
        <v>13</v>
      </c>
      <c r="G3" s="4" t="s">
        <v>14</v>
      </c>
      <c r="H3" s="7">
        <v>108.56</v>
      </c>
      <c r="I3" s="7">
        <v>62000</v>
      </c>
      <c r="J3" s="7">
        <f>I3*H3</f>
        <v>6730720</v>
      </c>
    </row>
    <row r="4" spans="1:10" ht="30" x14ac:dyDescent="0.25">
      <c r="A4" s="55">
        <v>2</v>
      </c>
      <c r="B4" s="51" t="s">
        <v>18</v>
      </c>
      <c r="C4" s="1" t="s">
        <v>10</v>
      </c>
      <c r="D4" s="2" t="s">
        <v>19</v>
      </c>
      <c r="E4" s="2" t="s">
        <v>20</v>
      </c>
      <c r="F4" s="1" t="s">
        <v>21</v>
      </c>
      <c r="G4" s="1" t="s">
        <v>22</v>
      </c>
      <c r="H4" s="6">
        <v>82.2</v>
      </c>
      <c r="I4" s="6">
        <v>16900</v>
      </c>
      <c r="J4" s="7">
        <f>I4*H4</f>
        <v>1389180</v>
      </c>
    </row>
    <row r="5" spans="1:10" ht="30" x14ac:dyDescent="0.25">
      <c r="A5" s="56"/>
      <c r="B5" s="52"/>
      <c r="C5" s="1" t="s">
        <v>10</v>
      </c>
      <c r="D5" s="2" t="s">
        <v>23</v>
      </c>
      <c r="E5" s="2" t="s">
        <v>24</v>
      </c>
      <c r="F5" s="1" t="s">
        <v>21</v>
      </c>
      <c r="G5" s="2" t="s">
        <v>25</v>
      </c>
      <c r="H5" s="6">
        <v>48.2</v>
      </c>
      <c r="I5" s="6">
        <v>28500</v>
      </c>
      <c r="J5" s="7">
        <f t="shared" ref="J5:J34" si="0">I5*H5</f>
        <v>1373700</v>
      </c>
    </row>
    <row r="6" spans="1:10" ht="30" x14ac:dyDescent="0.25">
      <c r="A6" s="56"/>
      <c r="B6" s="52"/>
      <c r="C6" s="1" t="s">
        <v>10</v>
      </c>
      <c r="D6" s="2" t="s">
        <v>26</v>
      </c>
      <c r="E6" s="2" t="s">
        <v>27</v>
      </c>
      <c r="F6" s="1" t="s">
        <v>21</v>
      </c>
      <c r="G6" s="1" t="s">
        <v>28</v>
      </c>
      <c r="H6" s="6">
        <v>20.5</v>
      </c>
      <c r="I6" s="6">
        <v>33720</v>
      </c>
      <c r="J6" s="7">
        <f t="shared" si="0"/>
        <v>691260</v>
      </c>
    </row>
    <row r="7" spans="1:10" ht="30" x14ac:dyDescent="0.25">
      <c r="A7" s="56"/>
      <c r="B7" s="52"/>
      <c r="C7" s="1" t="s">
        <v>10</v>
      </c>
      <c r="D7" s="2" t="s">
        <v>29</v>
      </c>
      <c r="E7" s="2" t="s">
        <v>30</v>
      </c>
      <c r="F7" s="1" t="s">
        <v>21</v>
      </c>
      <c r="G7" s="1" t="s">
        <v>28</v>
      </c>
      <c r="H7" s="6">
        <v>20.5</v>
      </c>
      <c r="I7" s="6">
        <v>33720</v>
      </c>
      <c r="J7" s="7">
        <f t="shared" si="0"/>
        <v>691260</v>
      </c>
    </row>
    <row r="8" spans="1:10" ht="30" x14ac:dyDescent="0.25">
      <c r="A8" s="56"/>
      <c r="B8" s="52"/>
      <c r="C8" s="1" t="s">
        <v>10</v>
      </c>
      <c r="D8" s="2" t="s">
        <v>11</v>
      </c>
      <c r="E8" s="2" t="s">
        <v>31</v>
      </c>
      <c r="F8" s="1" t="s">
        <v>21</v>
      </c>
      <c r="G8" s="1" t="s">
        <v>32</v>
      </c>
      <c r="H8" s="6">
        <v>26</v>
      </c>
      <c r="I8" s="6">
        <v>33000</v>
      </c>
      <c r="J8" s="7">
        <f t="shared" si="0"/>
        <v>858000</v>
      </c>
    </row>
    <row r="9" spans="1:10" ht="30" x14ac:dyDescent="0.25">
      <c r="A9" s="56"/>
      <c r="B9" s="52"/>
      <c r="C9" s="1" t="s">
        <v>10</v>
      </c>
      <c r="D9" s="2" t="s">
        <v>16</v>
      </c>
      <c r="E9" s="2" t="s">
        <v>33</v>
      </c>
      <c r="F9" s="1" t="s">
        <v>21</v>
      </c>
      <c r="G9" s="1" t="s">
        <v>34</v>
      </c>
      <c r="H9" s="6">
        <v>26</v>
      </c>
      <c r="I9" s="6">
        <v>33000</v>
      </c>
      <c r="J9" s="7">
        <f t="shared" si="0"/>
        <v>858000</v>
      </c>
    </row>
    <row r="10" spans="1:10" ht="30" x14ac:dyDescent="0.25">
      <c r="A10" s="56"/>
      <c r="B10" s="52"/>
      <c r="C10" s="1" t="s">
        <v>10</v>
      </c>
      <c r="D10" s="2" t="s">
        <v>16</v>
      </c>
      <c r="E10" s="2" t="s">
        <v>35</v>
      </c>
      <c r="F10" s="1" t="s">
        <v>21</v>
      </c>
      <c r="G10" s="1" t="s">
        <v>36</v>
      </c>
      <c r="H10" s="6">
        <v>26.5</v>
      </c>
      <c r="I10" s="6">
        <v>32500</v>
      </c>
      <c r="J10" s="7">
        <f t="shared" si="0"/>
        <v>861250</v>
      </c>
    </row>
    <row r="11" spans="1:10" ht="30" x14ac:dyDescent="0.25">
      <c r="A11" s="57"/>
      <c r="B11" s="53"/>
      <c r="C11" s="1" t="s">
        <v>10</v>
      </c>
      <c r="D11" s="2" t="s">
        <v>37</v>
      </c>
      <c r="E11" s="2" t="s">
        <v>38</v>
      </c>
      <c r="F11" s="1" t="s">
        <v>21</v>
      </c>
      <c r="G11" s="1" t="s">
        <v>39</v>
      </c>
      <c r="H11" s="6">
        <v>28</v>
      </c>
      <c r="I11" s="6">
        <v>31600</v>
      </c>
      <c r="J11" s="7">
        <f t="shared" si="0"/>
        <v>884800</v>
      </c>
    </row>
    <row r="12" spans="1:10" ht="30" x14ac:dyDescent="0.25">
      <c r="A12" s="55">
        <v>3</v>
      </c>
      <c r="B12" s="51" t="s">
        <v>40</v>
      </c>
      <c r="C12" s="1" t="s">
        <v>10</v>
      </c>
      <c r="D12" s="2" t="s">
        <v>29</v>
      </c>
      <c r="E12" s="2" t="s">
        <v>41</v>
      </c>
      <c r="F12" s="1" t="s">
        <v>42</v>
      </c>
      <c r="G12" s="1" t="s">
        <v>43</v>
      </c>
      <c r="H12" s="6">
        <v>1550</v>
      </c>
      <c r="I12" s="6">
        <v>7790</v>
      </c>
      <c r="J12" s="7">
        <f t="shared" si="0"/>
        <v>12074500</v>
      </c>
    </row>
    <row r="13" spans="1:10" ht="30" x14ac:dyDescent="0.25">
      <c r="A13" s="57"/>
      <c r="B13" s="53"/>
      <c r="C13" s="1" t="s">
        <v>10</v>
      </c>
      <c r="D13" s="2" t="s">
        <v>44</v>
      </c>
      <c r="E13" s="2" t="s">
        <v>46</v>
      </c>
      <c r="F13" s="1" t="s">
        <v>42</v>
      </c>
      <c r="G13" s="1" t="s">
        <v>43</v>
      </c>
      <c r="H13" s="6">
        <v>183.7</v>
      </c>
      <c r="I13" s="6">
        <v>7790</v>
      </c>
      <c r="J13" s="7">
        <f t="shared" si="0"/>
        <v>1431023</v>
      </c>
    </row>
    <row r="14" spans="1:10" ht="30" x14ac:dyDescent="0.25">
      <c r="A14" s="40">
        <v>4</v>
      </c>
      <c r="B14" s="24" t="s">
        <v>50</v>
      </c>
      <c r="C14" s="1" t="s">
        <v>10</v>
      </c>
      <c r="D14" s="2" t="s">
        <v>45</v>
      </c>
      <c r="E14" s="2" t="s">
        <v>47</v>
      </c>
      <c r="F14" s="1" t="s">
        <v>48</v>
      </c>
      <c r="G14" s="1" t="s">
        <v>49</v>
      </c>
      <c r="H14" s="6">
        <v>2622.45</v>
      </c>
      <c r="I14" s="6">
        <v>10400</v>
      </c>
      <c r="J14" s="7">
        <f t="shared" si="0"/>
        <v>27273479.999999996</v>
      </c>
    </row>
    <row r="15" spans="1:10" ht="30" x14ac:dyDescent="0.25">
      <c r="A15" s="55">
        <v>5</v>
      </c>
      <c r="B15" s="51" t="s">
        <v>51</v>
      </c>
      <c r="C15" s="9" t="s">
        <v>10</v>
      </c>
      <c r="D15" s="2" t="s">
        <v>19</v>
      </c>
      <c r="E15" s="2" t="s">
        <v>52</v>
      </c>
      <c r="F15" s="9" t="s">
        <v>21</v>
      </c>
      <c r="G15" s="9" t="s">
        <v>22</v>
      </c>
      <c r="H15" s="6">
        <v>49.1</v>
      </c>
      <c r="I15" s="6">
        <v>16900</v>
      </c>
      <c r="J15" s="6">
        <f t="shared" si="0"/>
        <v>829790</v>
      </c>
    </row>
    <row r="16" spans="1:10" ht="30" x14ac:dyDescent="0.25">
      <c r="A16" s="56"/>
      <c r="B16" s="52"/>
      <c r="C16" s="9" t="s">
        <v>10</v>
      </c>
      <c r="D16" s="2" t="s">
        <v>23</v>
      </c>
      <c r="E16" s="10" t="s">
        <v>53</v>
      </c>
      <c r="F16" s="9" t="s">
        <v>21</v>
      </c>
      <c r="G16" s="10" t="s">
        <v>25</v>
      </c>
      <c r="H16" s="6">
        <v>29.05</v>
      </c>
      <c r="I16" s="6">
        <v>28500</v>
      </c>
      <c r="J16" s="6">
        <f t="shared" si="0"/>
        <v>827925</v>
      </c>
    </row>
    <row r="17" spans="1:10" s="13" customFormat="1" ht="30.75" customHeight="1" x14ac:dyDescent="0.25">
      <c r="A17" s="56"/>
      <c r="B17" s="52"/>
      <c r="C17" s="9" t="s">
        <v>10</v>
      </c>
      <c r="D17" s="4" t="s">
        <v>29</v>
      </c>
      <c r="E17" s="11" t="s">
        <v>54</v>
      </c>
      <c r="F17" s="12" t="s">
        <v>21</v>
      </c>
      <c r="G17" s="12" t="s">
        <v>28</v>
      </c>
      <c r="H17" s="7">
        <v>25.43</v>
      </c>
      <c r="I17" s="7">
        <v>33720</v>
      </c>
      <c r="J17" s="7">
        <f>I17*H17</f>
        <v>857499.6</v>
      </c>
    </row>
    <row r="18" spans="1:10" ht="30" x14ac:dyDescent="0.25">
      <c r="A18" s="56"/>
      <c r="B18" s="52"/>
      <c r="C18" s="9" t="s">
        <v>10</v>
      </c>
      <c r="D18" s="2" t="s">
        <v>11</v>
      </c>
      <c r="E18" s="10" t="s">
        <v>55</v>
      </c>
      <c r="F18" s="9" t="s">
        <v>21</v>
      </c>
      <c r="G18" s="9" t="s">
        <v>32</v>
      </c>
      <c r="H18" s="6">
        <v>25</v>
      </c>
      <c r="I18" s="6">
        <v>33000</v>
      </c>
      <c r="J18" s="6">
        <f t="shared" si="0"/>
        <v>825000</v>
      </c>
    </row>
    <row r="19" spans="1:10" ht="30" x14ac:dyDescent="0.25">
      <c r="A19" s="56"/>
      <c r="B19" s="52"/>
      <c r="C19" s="9" t="s">
        <v>10</v>
      </c>
      <c r="D19" s="2" t="s">
        <v>16</v>
      </c>
      <c r="E19" s="10" t="s">
        <v>56</v>
      </c>
      <c r="F19" s="1" t="s">
        <v>21</v>
      </c>
      <c r="G19" s="1" t="s">
        <v>34</v>
      </c>
      <c r="H19" s="6">
        <v>25</v>
      </c>
      <c r="I19" s="6">
        <v>33000</v>
      </c>
      <c r="J19" s="6">
        <f t="shared" si="0"/>
        <v>825000</v>
      </c>
    </row>
    <row r="20" spans="1:10" ht="30" x14ac:dyDescent="0.25">
      <c r="A20" s="56"/>
      <c r="B20" s="52"/>
      <c r="C20" s="9" t="s">
        <v>10</v>
      </c>
      <c r="D20" s="2" t="s">
        <v>16</v>
      </c>
      <c r="E20" s="2" t="s">
        <v>57</v>
      </c>
      <c r="F20" s="1" t="s">
        <v>21</v>
      </c>
      <c r="G20" s="1" t="s">
        <v>36</v>
      </c>
      <c r="H20" s="6">
        <v>25.56</v>
      </c>
      <c r="I20" s="6">
        <v>32500</v>
      </c>
      <c r="J20" s="6">
        <f t="shared" si="0"/>
        <v>830700</v>
      </c>
    </row>
    <row r="21" spans="1:10" ht="30" x14ac:dyDescent="0.25">
      <c r="A21" s="56"/>
      <c r="B21" s="52"/>
      <c r="C21" s="9" t="s">
        <v>10</v>
      </c>
      <c r="D21" s="2" t="s">
        <v>37</v>
      </c>
      <c r="E21" s="2" t="s">
        <v>58</v>
      </c>
      <c r="F21" s="1" t="s">
        <v>21</v>
      </c>
      <c r="G21" s="1" t="s">
        <v>39</v>
      </c>
      <c r="H21" s="6">
        <v>25.65</v>
      </c>
      <c r="I21" s="6">
        <v>31600</v>
      </c>
      <c r="J21" s="6">
        <f t="shared" si="0"/>
        <v>810540</v>
      </c>
    </row>
    <row r="22" spans="1:10" ht="30" x14ac:dyDescent="0.25">
      <c r="A22" s="56"/>
      <c r="B22" s="52"/>
      <c r="C22" s="9" t="s">
        <v>10</v>
      </c>
      <c r="D22" s="2" t="s">
        <v>19</v>
      </c>
      <c r="E22" s="2" t="s">
        <v>59</v>
      </c>
      <c r="F22" s="1" t="s">
        <v>21</v>
      </c>
      <c r="G22" s="1" t="s">
        <v>22</v>
      </c>
      <c r="H22" s="6">
        <v>16</v>
      </c>
      <c r="I22" s="6">
        <v>16900</v>
      </c>
      <c r="J22" s="6">
        <f t="shared" si="0"/>
        <v>270400</v>
      </c>
    </row>
    <row r="23" spans="1:10" ht="30" x14ac:dyDescent="0.25">
      <c r="A23" s="56"/>
      <c r="B23" s="52"/>
      <c r="C23" s="9" t="s">
        <v>10</v>
      </c>
      <c r="D23" s="2" t="s">
        <v>23</v>
      </c>
      <c r="E23" s="2" t="s">
        <v>60</v>
      </c>
      <c r="F23" s="1" t="s">
        <v>21</v>
      </c>
      <c r="G23" s="2" t="s">
        <v>25</v>
      </c>
      <c r="H23" s="6">
        <v>9.5</v>
      </c>
      <c r="I23" s="6">
        <v>28500</v>
      </c>
      <c r="J23" s="6">
        <f t="shared" si="0"/>
        <v>270750</v>
      </c>
    </row>
    <row r="24" spans="1:10" ht="30" x14ac:dyDescent="0.25">
      <c r="A24" s="56"/>
      <c r="B24" s="52"/>
      <c r="C24" s="9" t="s">
        <v>10</v>
      </c>
      <c r="D24" s="2" t="s">
        <v>29</v>
      </c>
      <c r="E24" s="2" t="s">
        <v>61</v>
      </c>
      <c r="F24" s="1" t="s">
        <v>21</v>
      </c>
      <c r="G24" s="1" t="s">
        <v>28</v>
      </c>
      <c r="H24" s="6">
        <v>8</v>
      </c>
      <c r="I24" s="6">
        <v>33720</v>
      </c>
      <c r="J24" s="6">
        <f t="shared" si="0"/>
        <v>269760</v>
      </c>
    </row>
    <row r="25" spans="1:10" ht="30" x14ac:dyDescent="0.25">
      <c r="A25" s="57"/>
      <c r="B25" s="53"/>
      <c r="C25" s="9" t="s">
        <v>10</v>
      </c>
      <c r="D25" s="2" t="s">
        <v>62</v>
      </c>
      <c r="E25" s="2" t="s">
        <v>63</v>
      </c>
      <c r="F25" s="1" t="s">
        <v>21</v>
      </c>
      <c r="G25" s="1" t="s">
        <v>32</v>
      </c>
      <c r="H25" s="6">
        <v>8.1999999999999993</v>
      </c>
      <c r="I25" s="6">
        <v>33000</v>
      </c>
      <c r="J25" s="6">
        <f t="shared" si="0"/>
        <v>270600</v>
      </c>
    </row>
    <row r="26" spans="1:10" ht="30" x14ac:dyDescent="0.25">
      <c r="A26" s="55">
        <v>6</v>
      </c>
      <c r="B26" s="51" t="s">
        <v>64</v>
      </c>
      <c r="C26" s="9" t="s">
        <v>10</v>
      </c>
      <c r="D26" s="2" t="s">
        <v>16</v>
      </c>
      <c r="E26" s="2" t="s">
        <v>65</v>
      </c>
      <c r="F26" s="1" t="s">
        <v>21</v>
      </c>
      <c r="G26" s="1" t="s">
        <v>34</v>
      </c>
      <c r="H26" s="6">
        <v>8.1999999999999993</v>
      </c>
      <c r="I26" s="6">
        <v>33000</v>
      </c>
      <c r="J26" s="6">
        <f t="shared" si="0"/>
        <v>270600</v>
      </c>
    </row>
    <row r="27" spans="1:10" ht="30" x14ac:dyDescent="0.25">
      <c r="A27" s="56"/>
      <c r="B27" s="52"/>
      <c r="C27" s="9" t="s">
        <v>10</v>
      </c>
      <c r="D27" s="2" t="s">
        <v>16</v>
      </c>
      <c r="E27" s="2" t="s">
        <v>66</v>
      </c>
      <c r="F27" s="1" t="s">
        <v>21</v>
      </c>
      <c r="G27" s="1" t="s">
        <v>36</v>
      </c>
      <c r="H27" s="6">
        <v>8.5</v>
      </c>
      <c r="I27" s="6">
        <v>32500</v>
      </c>
      <c r="J27" s="6">
        <f t="shared" si="0"/>
        <v>276250</v>
      </c>
    </row>
    <row r="28" spans="1:10" ht="30" x14ac:dyDescent="0.25">
      <c r="A28" s="57"/>
      <c r="B28" s="53"/>
      <c r="C28" s="9" t="s">
        <v>10</v>
      </c>
      <c r="D28" s="2" t="s">
        <v>37</v>
      </c>
      <c r="E28" s="2" t="s">
        <v>66</v>
      </c>
      <c r="F28" s="1" t="s">
        <v>21</v>
      </c>
      <c r="G28" s="1" t="s">
        <v>39</v>
      </c>
      <c r="H28" s="6">
        <v>8.6</v>
      </c>
      <c r="I28" s="6">
        <v>31600</v>
      </c>
      <c r="J28" s="6">
        <f t="shared" si="0"/>
        <v>271760</v>
      </c>
    </row>
    <row r="29" spans="1:10" ht="45" customHeight="1" x14ac:dyDescent="0.25">
      <c r="A29" s="55">
        <v>7</v>
      </c>
      <c r="B29" s="51" t="s">
        <v>67</v>
      </c>
      <c r="C29" s="9" t="s">
        <v>10</v>
      </c>
      <c r="D29" s="2" t="s">
        <v>45</v>
      </c>
      <c r="E29" s="2" t="s">
        <v>68</v>
      </c>
      <c r="F29" s="1" t="s">
        <v>74</v>
      </c>
      <c r="G29" s="1" t="s">
        <v>69</v>
      </c>
      <c r="H29" s="6">
        <v>384</v>
      </c>
      <c r="I29" s="6">
        <v>7610</v>
      </c>
      <c r="J29" s="6">
        <f t="shared" si="0"/>
        <v>2922240</v>
      </c>
    </row>
    <row r="30" spans="1:10" ht="30" x14ac:dyDescent="0.25">
      <c r="A30" s="57"/>
      <c r="B30" s="53"/>
      <c r="C30" s="9" t="s">
        <v>10</v>
      </c>
      <c r="D30" s="2" t="s">
        <v>19</v>
      </c>
      <c r="E30" s="2" t="s">
        <v>70</v>
      </c>
      <c r="F30" s="1" t="s">
        <v>74</v>
      </c>
      <c r="G30" s="1" t="s">
        <v>75</v>
      </c>
      <c r="H30" s="6">
        <v>250</v>
      </c>
      <c r="I30" s="6">
        <v>10800</v>
      </c>
      <c r="J30" s="6">
        <f t="shared" si="0"/>
        <v>2700000</v>
      </c>
    </row>
    <row r="31" spans="1:10" ht="45" x14ac:dyDescent="0.25">
      <c r="A31" s="40">
        <v>8</v>
      </c>
      <c r="B31" s="24" t="s">
        <v>71</v>
      </c>
      <c r="C31" s="9" t="s">
        <v>10</v>
      </c>
      <c r="D31" s="2" t="s">
        <v>72</v>
      </c>
      <c r="E31" s="2" t="s">
        <v>73</v>
      </c>
      <c r="F31" s="1" t="s">
        <v>74</v>
      </c>
      <c r="G31" s="1" t="s">
        <v>69</v>
      </c>
      <c r="H31" s="6">
        <v>1186.46</v>
      </c>
      <c r="I31" s="6">
        <v>7610</v>
      </c>
      <c r="J31" s="6">
        <f t="shared" si="0"/>
        <v>9028960.5999999996</v>
      </c>
    </row>
    <row r="32" spans="1:10" ht="45" customHeight="1" x14ac:dyDescent="0.25">
      <c r="A32" s="55">
        <v>9</v>
      </c>
      <c r="B32" s="51" t="s">
        <v>76</v>
      </c>
      <c r="C32" s="9" t="s">
        <v>10</v>
      </c>
      <c r="D32" s="2" t="s">
        <v>77</v>
      </c>
      <c r="E32" s="2" t="s">
        <v>78</v>
      </c>
      <c r="F32" s="1" t="s">
        <v>79</v>
      </c>
      <c r="G32" s="1" t="s">
        <v>80</v>
      </c>
      <c r="H32" s="6">
        <v>229.02</v>
      </c>
      <c r="I32" s="6">
        <v>21000</v>
      </c>
      <c r="J32" s="6">
        <f t="shared" si="0"/>
        <v>4809420</v>
      </c>
    </row>
    <row r="33" spans="1:10" ht="30" x14ac:dyDescent="0.25">
      <c r="A33" s="56"/>
      <c r="B33" s="52"/>
      <c r="C33" s="9" t="s">
        <v>10</v>
      </c>
      <c r="D33" s="2" t="s">
        <v>81</v>
      </c>
      <c r="E33" s="2" t="s">
        <v>82</v>
      </c>
      <c r="F33" s="1" t="s">
        <v>79</v>
      </c>
      <c r="G33" s="1" t="s">
        <v>83</v>
      </c>
      <c r="H33" s="6">
        <v>303.60000000000002</v>
      </c>
      <c r="I33" s="6">
        <v>20000</v>
      </c>
      <c r="J33" s="6">
        <f t="shared" si="0"/>
        <v>6072000</v>
      </c>
    </row>
    <row r="34" spans="1:10" ht="30" x14ac:dyDescent="0.25">
      <c r="A34" s="56"/>
      <c r="B34" s="52"/>
      <c r="C34" s="9" t="s">
        <v>10</v>
      </c>
      <c r="D34" s="2" t="s">
        <v>84</v>
      </c>
      <c r="E34" s="2" t="s">
        <v>85</v>
      </c>
      <c r="F34" s="1" t="s">
        <v>79</v>
      </c>
      <c r="G34" s="1" t="s">
        <v>86</v>
      </c>
      <c r="H34" s="6">
        <v>248.6</v>
      </c>
      <c r="I34" s="6">
        <v>26500</v>
      </c>
      <c r="J34" s="6">
        <f t="shared" si="0"/>
        <v>6587900</v>
      </c>
    </row>
    <row r="35" spans="1:10" ht="30" x14ac:dyDescent="0.25">
      <c r="A35" s="56"/>
      <c r="B35" s="52"/>
      <c r="C35" s="9" t="s">
        <v>10</v>
      </c>
      <c r="D35" s="2" t="s">
        <v>84</v>
      </c>
      <c r="E35" s="2" t="s">
        <v>87</v>
      </c>
      <c r="F35" s="1" t="s">
        <v>79</v>
      </c>
      <c r="G35" s="2" t="s">
        <v>88</v>
      </c>
      <c r="H35" s="6">
        <v>350.35</v>
      </c>
      <c r="I35" s="6">
        <v>19000</v>
      </c>
      <c r="J35" s="6">
        <v>6656650</v>
      </c>
    </row>
    <row r="36" spans="1:10" ht="45" x14ac:dyDescent="0.25">
      <c r="A36" s="56"/>
      <c r="B36" s="52"/>
      <c r="C36" s="9" t="s">
        <v>10</v>
      </c>
      <c r="D36" s="2" t="s">
        <v>19</v>
      </c>
      <c r="E36" s="2" t="s">
        <v>89</v>
      </c>
      <c r="F36" s="1" t="s">
        <v>79</v>
      </c>
      <c r="G36" s="1" t="s">
        <v>90</v>
      </c>
      <c r="H36" s="6">
        <v>253</v>
      </c>
      <c r="I36" s="6">
        <v>26600</v>
      </c>
      <c r="J36" s="6">
        <f>I36*H36</f>
        <v>6729800</v>
      </c>
    </row>
    <row r="37" spans="1:10" ht="30" x14ac:dyDescent="0.25">
      <c r="A37" s="56"/>
      <c r="B37" s="52"/>
      <c r="C37" s="9" t="s">
        <v>10</v>
      </c>
      <c r="D37" s="2" t="s">
        <v>91</v>
      </c>
      <c r="E37" s="2" t="s">
        <v>92</v>
      </c>
      <c r="F37" s="1" t="s">
        <v>79</v>
      </c>
      <c r="G37" s="2" t="s">
        <v>93</v>
      </c>
      <c r="H37" s="6">
        <v>459.8</v>
      </c>
      <c r="I37" s="6">
        <v>16720</v>
      </c>
      <c r="J37" s="6">
        <f t="shared" ref="J37:J190" si="1">I37*H37</f>
        <v>7687856</v>
      </c>
    </row>
    <row r="38" spans="1:10" ht="30" x14ac:dyDescent="0.25">
      <c r="A38" s="56"/>
      <c r="B38" s="52"/>
      <c r="C38" s="9" t="s">
        <v>10</v>
      </c>
      <c r="D38" s="2" t="s">
        <v>94</v>
      </c>
      <c r="E38" s="2" t="s">
        <v>95</v>
      </c>
      <c r="F38" s="1" t="s">
        <v>79</v>
      </c>
      <c r="G38" s="2" t="s">
        <v>96</v>
      </c>
      <c r="H38" s="6">
        <v>264</v>
      </c>
      <c r="I38" s="6">
        <v>29000</v>
      </c>
      <c r="J38" s="6">
        <f t="shared" si="1"/>
        <v>7656000</v>
      </c>
    </row>
    <row r="39" spans="1:10" ht="30" x14ac:dyDescent="0.25">
      <c r="A39" s="57"/>
      <c r="B39" s="53"/>
      <c r="C39" s="9" t="s">
        <v>10</v>
      </c>
      <c r="D39" s="2" t="s">
        <v>97</v>
      </c>
      <c r="E39" s="2" t="s">
        <v>98</v>
      </c>
      <c r="F39" s="1" t="s">
        <v>79</v>
      </c>
      <c r="G39" s="1" t="s">
        <v>99</v>
      </c>
      <c r="H39" s="6">
        <v>224.4</v>
      </c>
      <c r="I39" s="6">
        <v>29900</v>
      </c>
      <c r="J39" s="6">
        <f t="shared" si="1"/>
        <v>6709560</v>
      </c>
    </row>
    <row r="40" spans="1:10" s="13" customFormat="1" ht="45" customHeight="1" x14ac:dyDescent="0.25">
      <c r="A40" s="55">
        <v>10</v>
      </c>
      <c r="B40" s="51" t="s">
        <v>100</v>
      </c>
      <c r="C40" s="3" t="s">
        <v>10</v>
      </c>
      <c r="D40" s="4" t="s">
        <v>91</v>
      </c>
      <c r="E40" s="4" t="s">
        <v>101</v>
      </c>
      <c r="F40" s="1" t="s">
        <v>79</v>
      </c>
      <c r="G40" s="4" t="s">
        <v>93</v>
      </c>
      <c r="H40" s="7">
        <v>345.4</v>
      </c>
      <c r="I40" s="7">
        <v>16720</v>
      </c>
      <c r="J40" s="7">
        <f t="shared" si="1"/>
        <v>5775088</v>
      </c>
    </row>
    <row r="41" spans="1:10" ht="30" x14ac:dyDescent="0.25">
      <c r="A41" s="56"/>
      <c r="B41" s="52"/>
      <c r="C41" s="3" t="s">
        <v>10</v>
      </c>
      <c r="D41" s="2" t="s">
        <v>91</v>
      </c>
      <c r="E41" s="4" t="s">
        <v>102</v>
      </c>
      <c r="F41" s="1" t="s">
        <v>79</v>
      </c>
      <c r="G41" s="1" t="s">
        <v>103</v>
      </c>
      <c r="H41" s="6">
        <v>129.13999999999999</v>
      </c>
      <c r="I41" s="6">
        <v>19220</v>
      </c>
      <c r="J41" s="6">
        <f t="shared" si="1"/>
        <v>2482070.7999999998</v>
      </c>
    </row>
    <row r="42" spans="1:10" ht="30" x14ac:dyDescent="0.25">
      <c r="A42" s="56"/>
      <c r="B42" s="52"/>
      <c r="C42" s="3" t="s">
        <v>10</v>
      </c>
      <c r="D42" s="2" t="s">
        <v>84</v>
      </c>
      <c r="E42" s="4" t="s">
        <v>104</v>
      </c>
      <c r="F42" s="1" t="s">
        <v>79</v>
      </c>
      <c r="G42" s="1" t="s">
        <v>105</v>
      </c>
      <c r="H42" s="6">
        <v>164</v>
      </c>
      <c r="I42" s="6">
        <v>26500</v>
      </c>
      <c r="J42" s="6">
        <f t="shared" si="1"/>
        <v>4346000</v>
      </c>
    </row>
    <row r="43" spans="1:10" ht="30" x14ac:dyDescent="0.25">
      <c r="A43" s="56"/>
      <c r="B43" s="52"/>
      <c r="C43" s="3" t="s">
        <v>10</v>
      </c>
      <c r="D43" s="2" t="s">
        <v>94</v>
      </c>
      <c r="E43" s="4" t="s">
        <v>106</v>
      </c>
      <c r="F43" s="1" t="s">
        <v>79</v>
      </c>
      <c r="G43" s="2" t="s">
        <v>96</v>
      </c>
      <c r="H43" s="6">
        <v>148.94</v>
      </c>
      <c r="I43" s="6">
        <v>29000</v>
      </c>
      <c r="J43" s="6">
        <f t="shared" si="1"/>
        <v>4319260</v>
      </c>
    </row>
    <row r="44" spans="1:10" ht="30" x14ac:dyDescent="0.25">
      <c r="A44" s="56"/>
      <c r="B44" s="52"/>
      <c r="C44" s="3" t="s">
        <v>10</v>
      </c>
      <c r="D44" s="2" t="s">
        <v>84</v>
      </c>
      <c r="E44" s="2" t="s">
        <v>107</v>
      </c>
      <c r="F44" s="1" t="s">
        <v>79</v>
      </c>
      <c r="G44" s="2" t="s">
        <v>88</v>
      </c>
      <c r="H44" s="6">
        <v>228.8</v>
      </c>
      <c r="I44" s="6">
        <v>19000</v>
      </c>
      <c r="J44" s="6">
        <f t="shared" si="1"/>
        <v>4347200</v>
      </c>
    </row>
    <row r="45" spans="1:10" ht="30" x14ac:dyDescent="0.25">
      <c r="A45" s="56"/>
      <c r="B45" s="52"/>
      <c r="C45" s="3" t="s">
        <v>10</v>
      </c>
      <c r="D45" s="2" t="s">
        <v>81</v>
      </c>
      <c r="E45" s="2" t="s">
        <v>108</v>
      </c>
      <c r="F45" s="1" t="s">
        <v>79</v>
      </c>
      <c r="G45" s="1" t="s">
        <v>83</v>
      </c>
      <c r="H45" s="6">
        <v>143</v>
      </c>
      <c r="I45" s="6">
        <v>20000</v>
      </c>
      <c r="J45" s="6">
        <f t="shared" si="1"/>
        <v>2860000</v>
      </c>
    </row>
    <row r="46" spans="1:10" ht="30" x14ac:dyDescent="0.25">
      <c r="A46" s="56"/>
      <c r="B46" s="52"/>
      <c r="C46" s="3" t="s">
        <v>10</v>
      </c>
      <c r="D46" s="2" t="s">
        <v>109</v>
      </c>
      <c r="E46" s="2" t="s">
        <v>110</v>
      </c>
      <c r="F46" s="1" t="s">
        <v>79</v>
      </c>
      <c r="G46" s="1" t="s">
        <v>111</v>
      </c>
      <c r="H46" s="6">
        <v>127.6</v>
      </c>
      <c r="I46" s="6">
        <v>22800</v>
      </c>
      <c r="J46" s="6">
        <f t="shared" si="1"/>
        <v>2909280</v>
      </c>
    </row>
    <row r="47" spans="1:10" ht="30" x14ac:dyDescent="0.25">
      <c r="A47" s="56"/>
      <c r="B47" s="52"/>
      <c r="C47" s="3" t="s">
        <v>10</v>
      </c>
      <c r="D47" s="2" t="s">
        <v>77</v>
      </c>
      <c r="E47" s="2" t="s">
        <v>112</v>
      </c>
      <c r="F47" s="1" t="s">
        <v>79</v>
      </c>
      <c r="G47" s="1" t="s">
        <v>80</v>
      </c>
      <c r="H47" s="6">
        <v>114.4</v>
      </c>
      <c r="I47" s="6">
        <v>21000</v>
      </c>
      <c r="J47" s="6">
        <f t="shared" si="1"/>
        <v>2402400</v>
      </c>
    </row>
    <row r="48" spans="1:10" ht="30" x14ac:dyDescent="0.25">
      <c r="A48" s="56"/>
      <c r="B48" s="52"/>
      <c r="C48" s="3" t="s">
        <v>10</v>
      </c>
      <c r="D48" s="2" t="s">
        <v>113</v>
      </c>
      <c r="E48" s="2" t="s">
        <v>114</v>
      </c>
      <c r="F48" s="1" t="s">
        <v>79</v>
      </c>
      <c r="G48" s="1" t="s">
        <v>39</v>
      </c>
      <c r="H48" s="6">
        <v>100</v>
      </c>
      <c r="I48" s="6">
        <v>18500</v>
      </c>
      <c r="J48" s="6">
        <f t="shared" si="1"/>
        <v>1850000</v>
      </c>
    </row>
    <row r="49" spans="1:10" ht="30" x14ac:dyDescent="0.25">
      <c r="A49" s="56"/>
      <c r="B49" s="52"/>
      <c r="C49" s="3" t="s">
        <v>10</v>
      </c>
      <c r="D49" s="2" t="s">
        <v>19</v>
      </c>
      <c r="E49" s="2" t="s">
        <v>115</v>
      </c>
      <c r="F49" s="1" t="s">
        <v>79</v>
      </c>
      <c r="G49" s="1" t="s">
        <v>90</v>
      </c>
      <c r="H49" s="6">
        <v>217.14</v>
      </c>
      <c r="I49" s="6">
        <v>26600</v>
      </c>
      <c r="J49" s="6">
        <f t="shared" si="1"/>
        <v>5775924</v>
      </c>
    </row>
    <row r="50" spans="1:10" ht="30" x14ac:dyDescent="0.25">
      <c r="A50" s="57"/>
      <c r="B50" s="53"/>
      <c r="C50" s="3" t="s">
        <v>10</v>
      </c>
      <c r="D50" s="2" t="s">
        <v>97</v>
      </c>
      <c r="E50" s="2" t="s">
        <v>118</v>
      </c>
      <c r="F50" s="1" t="s">
        <v>79</v>
      </c>
      <c r="G50" s="1" t="s">
        <v>99</v>
      </c>
      <c r="H50" s="6">
        <v>176</v>
      </c>
      <c r="I50" s="6">
        <v>29900</v>
      </c>
      <c r="J50" s="6">
        <f t="shared" si="1"/>
        <v>5262400</v>
      </c>
    </row>
    <row r="51" spans="1:10" ht="45" customHeight="1" x14ac:dyDescent="0.25">
      <c r="A51" s="55">
        <v>11</v>
      </c>
      <c r="B51" s="51" t="s">
        <v>116</v>
      </c>
      <c r="C51" s="3" t="s">
        <v>10</v>
      </c>
      <c r="D51" s="2" t="s">
        <v>117</v>
      </c>
      <c r="E51" s="2" t="s">
        <v>119</v>
      </c>
      <c r="F51" s="2" t="s">
        <v>13</v>
      </c>
      <c r="G51" s="2" t="s">
        <v>14</v>
      </c>
      <c r="H51" s="6">
        <v>124.46</v>
      </c>
      <c r="I51" s="6">
        <v>62000</v>
      </c>
      <c r="J51" s="6">
        <f t="shared" si="1"/>
        <v>7716520</v>
      </c>
    </row>
    <row r="52" spans="1:10" ht="30" x14ac:dyDescent="0.25">
      <c r="A52" s="57"/>
      <c r="B52" s="53"/>
      <c r="C52" s="3" t="s">
        <v>10</v>
      </c>
      <c r="D52" s="2" t="s">
        <v>62</v>
      </c>
      <c r="E52" s="2" t="s">
        <v>120</v>
      </c>
      <c r="F52" s="2" t="s">
        <v>13</v>
      </c>
      <c r="G52" s="2" t="s">
        <v>14</v>
      </c>
      <c r="H52" s="6">
        <v>124.47</v>
      </c>
      <c r="I52" s="6">
        <v>62000</v>
      </c>
      <c r="J52" s="6">
        <f t="shared" si="1"/>
        <v>7717140</v>
      </c>
    </row>
    <row r="53" spans="1:10" ht="45" customHeight="1" x14ac:dyDescent="0.25">
      <c r="A53" s="55">
        <v>12</v>
      </c>
      <c r="B53" s="51" t="s">
        <v>124</v>
      </c>
      <c r="C53" s="3" t="s">
        <v>10</v>
      </c>
      <c r="D53" s="2" t="s">
        <v>29</v>
      </c>
      <c r="E53" s="2" t="s">
        <v>121</v>
      </c>
      <c r="F53" s="1" t="s">
        <v>122</v>
      </c>
      <c r="G53" s="2" t="s">
        <v>123</v>
      </c>
      <c r="H53" s="6">
        <v>103.03</v>
      </c>
      <c r="I53" s="6">
        <v>140000</v>
      </c>
      <c r="J53" s="6">
        <f t="shared" si="1"/>
        <v>14424200</v>
      </c>
    </row>
    <row r="54" spans="1:10" ht="30" x14ac:dyDescent="0.25">
      <c r="A54" s="57"/>
      <c r="B54" s="53"/>
      <c r="C54" s="3" t="s">
        <v>10</v>
      </c>
      <c r="D54" s="2" t="s">
        <v>91</v>
      </c>
      <c r="E54" s="2" t="s">
        <v>125</v>
      </c>
      <c r="F54" s="1" t="s">
        <v>122</v>
      </c>
      <c r="G54" s="1" t="s">
        <v>123</v>
      </c>
      <c r="H54" s="6">
        <v>103.03</v>
      </c>
      <c r="I54" s="6">
        <v>14000</v>
      </c>
      <c r="J54" s="6">
        <f t="shared" si="1"/>
        <v>1442420</v>
      </c>
    </row>
    <row r="55" spans="1:10" ht="45" customHeight="1" x14ac:dyDescent="0.25">
      <c r="A55" s="55">
        <v>13</v>
      </c>
      <c r="B55" s="51" t="s">
        <v>126</v>
      </c>
      <c r="C55" s="3" t="s">
        <v>10</v>
      </c>
      <c r="D55" s="2" t="s">
        <v>19</v>
      </c>
      <c r="E55" s="2" t="s">
        <v>127</v>
      </c>
      <c r="F55" s="1" t="s">
        <v>128</v>
      </c>
      <c r="G55" s="1" t="s">
        <v>129</v>
      </c>
      <c r="H55" s="6">
        <v>782.64</v>
      </c>
      <c r="I55" s="6">
        <v>6800</v>
      </c>
      <c r="J55" s="6">
        <f t="shared" si="1"/>
        <v>5321952</v>
      </c>
    </row>
    <row r="56" spans="1:10" ht="30" x14ac:dyDescent="0.25">
      <c r="A56" s="56"/>
      <c r="B56" s="52"/>
      <c r="C56" s="3" t="s">
        <v>10</v>
      </c>
      <c r="D56" s="2" t="s">
        <v>19</v>
      </c>
      <c r="E56" s="2" t="s">
        <v>130</v>
      </c>
      <c r="F56" s="1" t="s">
        <v>128</v>
      </c>
      <c r="G56" s="1" t="s">
        <v>131</v>
      </c>
      <c r="H56" s="6">
        <v>427.5</v>
      </c>
      <c r="I56" s="6">
        <v>9800</v>
      </c>
      <c r="J56" s="6">
        <f t="shared" si="1"/>
        <v>4189500</v>
      </c>
    </row>
    <row r="57" spans="1:10" ht="30" x14ac:dyDescent="0.25">
      <c r="A57" s="56"/>
      <c r="B57" s="52"/>
      <c r="C57" s="3" t="s">
        <v>10</v>
      </c>
      <c r="D57" s="2" t="s">
        <v>45</v>
      </c>
      <c r="E57" s="2" t="s">
        <v>132</v>
      </c>
      <c r="F57" s="1" t="s">
        <v>128</v>
      </c>
      <c r="G57" s="1" t="s">
        <v>131</v>
      </c>
      <c r="H57" s="6">
        <v>61.65</v>
      </c>
      <c r="I57" s="6">
        <v>9800</v>
      </c>
      <c r="J57" s="6">
        <f t="shared" si="1"/>
        <v>604170</v>
      </c>
    </row>
    <row r="58" spans="1:10" ht="30" x14ac:dyDescent="0.25">
      <c r="A58" s="56"/>
      <c r="B58" s="52"/>
      <c r="C58" s="3" t="s">
        <v>10</v>
      </c>
      <c r="D58" s="2" t="s">
        <v>45</v>
      </c>
      <c r="E58" s="2" t="s">
        <v>133</v>
      </c>
      <c r="F58" s="1" t="s">
        <v>128</v>
      </c>
      <c r="G58" s="1" t="s">
        <v>134</v>
      </c>
      <c r="H58" s="6">
        <v>195.66</v>
      </c>
      <c r="I58" s="6">
        <v>8497</v>
      </c>
      <c r="J58" s="6">
        <f t="shared" si="1"/>
        <v>1662523.02</v>
      </c>
    </row>
    <row r="59" spans="1:10" ht="45" x14ac:dyDescent="0.25">
      <c r="A59" s="57"/>
      <c r="B59" s="53"/>
      <c r="C59" s="3" t="s">
        <v>10</v>
      </c>
      <c r="D59" s="2" t="s">
        <v>19</v>
      </c>
      <c r="E59" s="2" t="s">
        <v>186</v>
      </c>
      <c r="F59" s="1" t="s">
        <v>128</v>
      </c>
      <c r="G59" s="1" t="s">
        <v>187</v>
      </c>
      <c r="H59" s="6">
        <v>489.15</v>
      </c>
      <c r="I59" s="6">
        <v>9800</v>
      </c>
      <c r="J59" s="6">
        <f t="shared" ref="J59" si="2">I59*H59</f>
        <v>4793670</v>
      </c>
    </row>
    <row r="60" spans="1:10" ht="45" customHeight="1" x14ac:dyDescent="0.25">
      <c r="A60" s="55">
        <v>14</v>
      </c>
      <c r="B60" s="51" t="s">
        <v>135</v>
      </c>
      <c r="C60" s="3" t="s">
        <v>10</v>
      </c>
      <c r="D60" s="2" t="s">
        <v>44</v>
      </c>
      <c r="E60" s="2" t="s">
        <v>136</v>
      </c>
      <c r="F60" s="1" t="s">
        <v>139</v>
      </c>
      <c r="G60" s="1" t="s">
        <v>137</v>
      </c>
      <c r="H60" s="6">
        <v>450.42</v>
      </c>
      <c r="I60" s="6">
        <v>11500</v>
      </c>
      <c r="J60" s="6">
        <f t="shared" si="1"/>
        <v>5179830</v>
      </c>
    </row>
    <row r="61" spans="1:10" ht="30" x14ac:dyDescent="0.25">
      <c r="A61" s="57"/>
      <c r="B61" s="53"/>
      <c r="C61" s="3" t="s">
        <v>10</v>
      </c>
      <c r="D61" s="2" t="s">
        <v>138</v>
      </c>
      <c r="E61" s="2" t="s">
        <v>142</v>
      </c>
      <c r="F61" s="1" t="s">
        <v>139</v>
      </c>
      <c r="G61" s="1" t="s">
        <v>140</v>
      </c>
      <c r="H61" s="6">
        <v>337.815</v>
      </c>
      <c r="I61" s="6">
        <v>9390</v>
      </c>
      <c r="J61" s="6">
        <f t="shared" si="1"/>
        <v>3172082.85</v>
      </c>
    </row>
    <row r="62" spans="1:10" ht="30" x14ac:dyDescent="0.25">
      <c r="A62" s="55">
        <v>15</v>
      </c>
      <c r="B62" s="51" t="s">
        <v>141</v>
      </c>
      <c r="C62" s="3" t="s">
        <v>10</v>
      </c>
      <c r="D62" s="2" t="s">
        <v>19</v>
      </c>
      <c r="E62" s="2" t="s">
        <v>143</v>
      </c>
      <c r="F62" s="1" t="s">
        <v>144</v>
      </c>
      <c r="G62" s="1" t="s">
        <v>145</v>
      </c>
      <c r="H62" s="6">
        <v>765.5</v>
      </c>
      <c r="I62" s="6">
        <v>9440</v>
      </c>
      <c r="J62" s="6">
        <f t="shared" si="1"/>
        <v>7226320</v>
      </c>
    </row>
    <row r="63" spans="1:10" ht="30" x14ac:dyDescent="0.25">
      <c r="A63" s="57"/>
      <c r="B63" s="53"/>
      <c r="C63" s="3" t="s">
        <v>10</v>
      </c>
      <c r="D63" s="2" t="s">
        <v>45</v>
      </c>
      <c r="E63" s="2" t="s">
        <v>146</v>
      </c>
      <c r="F63" s="1" t="s">
        <v>144</v>
      </c>
      <c r="G63" s="1" t="s">
        <v>147</v>
      </c>
      <c r="H63" s="6">
        <v>876.78</v>
      </c>
      <c r="I63" s="6">
        <v>9440</v>
      </c>
      <c r="J63" s="6">
        <f t="shared" si="1"/>
        <v>8276803.2000000002</v>
      </c>
    </row>
    <row r="64" spans="1:10" ht="30" x14ac:dyDescent="0.25">
      <c r="A64" s="40">
        <v>16</v>
      </c>
      <c r="B64" s="24" t="s">
        <v>148</v>
      </c>
      <c r="C64" s="3" t="s">
        <v>10</v>
      </c>
      <c r="D64" s="2" t="s">
        <v>45</v>
      </c>
      <c r="E64" s="2" t="s">
        <v>152</v>
      </c>
      <c r="F64" s="1" t="s">
        <v>144</v>
      </c>
      <c r="G64" s="1" t="s">
        <v>145</v>
      </c>
      <c r="H64" s="6">
        <v>548.70000000000005</v>
      </c>
      <c r="I64" s="6">
        <v>9440</v>
      </c>
      <c r="J64" s="6">
        <f t="shared" si="1"/>
        <v>5179728</v>
      </c>
    </row>
    <row r="65" spans="1:10" ht="45" customHeight="1" x14ac:dyDescent="0.25">
      <c r="A65" s="55">
        <v>17</v>
      </c>
      <c r="B65" s="51" t="s">
        <v>155</v>
      </c>
      <c r="C65" s="3" t="s">
        <v>10</v>
      </c>
      <c r="D65" s="2" t="s">
        <v>44</v>
      </c>
      <c r="E65" s="2" t="s">
        <v>151</v>
      </c>
      <c r="F65" s="1" t="s">
        <v>149</v>
      </c>
      <c r="G65" s="1" t="s">
        <v>150</v>
      </c>
      <c r="H65" s="6">
        <v>284.07600000000002</v>
      </c>
      <c r="I65" s="6">
        <v>11500</v>
      </c>
      <c r="J65" s="6">
        <f t="shared" si="1"/>
        <v>3266874.0000000005</v>
      </c>
    </row>
    <row r="66" spans="1:10" ht="30" x14ac:dyDescent="0.25">
      <c r="A66" s="56"/>
      <c r="B66" s="52"/>
      <c r="C66" s="3" t="s">
        <v>10</v>
      </c>
      <c r="D66" s="2" t="s">
        <v>44</v>
      </c>
      <c r="E66" s="2" t="s">
        <v>153</v>
      </c>
      <c r="F66" s="1" t="s">
        <v>149</v>
      </c>
      <c r="G66" s="1" t="s">
        <v>154</v>
      </c>
      <c r="H66" s="6">
        <v>378.76799999999997</v>
      </c>
      <c r="I66" s="6">
        <v>9500</v>
      </c>
      <c r="J66" s="6">
        <f t="shared" si="1"/>
        <v>3598295.9999999995</v>
      </c>
    </row>
    <row r="67" spans="1:10" ht="30" x14ac:dyDescent="0.25">
      <c r="A67" s="57"/>
      <c r="B67" s="53"/>
      <c r="C67" s="3" t="s">
        <v>10</v>
      </c>
      <c r="D67" s="2" t="s">
        <v>138</v>
      </c>
      <c r="E67" s="2" t="s">
        <v>156</v>
      </c>
      <c r="F67" s="1" t="s">
        <v>149</v>
      </c>
      <c r="G67" s="1" t="s">
        <v>157</v>
      </c>
      <c r="H67" s="6">
        <v>284.07600000000002</v>
      </c>
      <c r="I67" s="6">
        <v>9700</v>
      </c>
      <c r="J67" s="6">
        <f t="shared" si="1"/>
        <v>2755537.2</v>
      </c>
    </row>
    <row r="68" spans="1:10" ht="45" customHeight="1" x14ac:dyDescent="0.25">
      <c r="A68" s="55">
        <v>18</v>
      </c>
      <c r="B68" s="51" t="s">
        <v>158</v>
      </c>
      <c r="C68" s="3" t="s">
        <v>10</v>
      </c>
      <c r="D68" s="2" t="s">
        <v>45</v>
      </c>
      <c r="E68" s="2" t="s">
        <v>159</v>
      </c>
      <c r="F68" s="1" t="s">
        <v>160</v>
      </c>
      <c r="G68" s="1" t="s">
        <v>161</v>
      </c>
      <c r="H68" s="6">
        <v>2865.7</v>
      </c>
      <c r="I68" s="6">
        <v>8200</v>
      </c>
      <c r="J68" s="6">
        <f t="shared" si="1"/>
        <v>23498740</v>
      </c>
    </row>
    <row r="69" spans="1:10" ht="30" x14ac:dyDescent="0.25">
      <c r="A69" s="57"/>
      <c r="B69" s="53"/>
      <c r="C69" s="3" t="s">
        <v>10</v>
      </c>
      <c r="D69" s="2" t="s">
        <v>19</v>
      </c>
      <c r="E69" s="2" t="s">
        <v>162</v>
      </c>
      <c r="F69" s="1" t="s">
        <v>160</v>
      </c>
      <c r="G69" s="1" t="s">
        <v>161</v>
      </c>
      <c r="H69" s="6">
        <v>3000</v>
      </c>
      <c r="I69" s="6">
        <v>8200</v>
      </c>
      <c r="J69" s="6">
        <f t="shared" si="1"/>
        <v>24600000</v>
      </c>
    </row>
    <row r="70" spans="1:10" ht="45" x14ac:dyDescent="0.25">
      <c r="A70" s="40">
        <v>19</v>
      </c>
      <c r="B70" s="24" t="s">
        <v>163</v>
      </c>
      <c r="C70" s="3" t="s">
        <v>10</v>
      </c>
      <c r="D70" s="2" t="s">
        <v>19</v>
      </c>
      <c r="E70" s="2" t="s">
        <v>164</v>
      </c>
      <c r="F70" s="1" t="s">
        <v>160</v>
      </c>
      <c r="G70" s="1" t="s">
        <v>165</v>
      </c>
      <c r="H70" s="6">
        <v>1828.79</v>
      </c>
      <c r="I70" s="6">
        <v>8400</v>
      </c>
      <c r="J70" s="6">
        <f t="shared" si="1"/>
        <v>15361836</v>
      </c>
    </row>
    <row r="71" spans="1:10" ht="45" customHeight="1" x14ac:dyDescent="0.25">
      <c r="A71" s="55">
        <v>20</v>
      </c>
      <c r="B71" s="51" t="s">
        <v>166</v>
      </c>
      <c r="C71" s="3" t="s">
        <v>10</v>
      </c>
      <c r="D71" s="2" t="s">
        <v>45</v>
      </c>
      <c r="E71" s="2" t="s">
        <v>167</v>
      </c>
      <c r="F71" s="1" t="s">
        <v>168</v>
      </c>
      <c r="G71" s="1" t="s">
        <v>169</v>
      </c>
      <c r="H71" s="6">
        <v>957.77499999999998</v>
      </c>
      <c r="I71" s="6">
        <v>10500</v>
      </c>
      <c r="J71" s="6">
        <f t="shared" si="1"/>
        <v>10056637.5</v>
      </c>
    </row>
    <row r="72" spans="1:10" ht="30" x14ac:dyDescent="0.25">
      <c r="A72" s="57"/>
      <c r="B72" s="53"/>
      <c r="C72" s="3" t="s">
        <v>10</v>
      </c>
      <c r="D72" s="2" t="s">
        <v>19</v>
      </c>
      <c r="E72" s="2" t="s">
        <v>170</v>
      </c>
      <c r="F72" s="1" t="s">
        <v>168</v>
      </c>
      <c r="G72" s="1" t="s">
        <v>169</v>
      </c>
      <c r="H72" s="6">
        <v>957.77499999999998</v>
      </c>
      <c r="I72" s="6">
        <v>10500</v>
      </c>
      <c r="J72" s="6">
        <f t="shared" si="1"/>
        <v>10056637.5</v>
      </c>
    </row>
    <row r="73" spans="1:10" ht="45" customHeight="1" x14ac:dyDescent="0.25">
      <c r="A73" s="55">
        <v>21</v>
      </c>
      <c r="B73" s="51" t="s">
        <v>171</v>
      </c>
      <c r="C73" s="3" t="s">
        <v>10</v>
      </c>
      <c r="D73" s="2" t="s">
        <v>138</v>
      </c>
      <c r="E73" s="2" t="s">
        <v>172</v>
      </c>
      <c r="F73" s="1" t="s">
        <v>149</v>
      </c>
      <c r="G73" s="1" t="s">
        <v>157</v>
      </c>
      <c r="H73" s="6">
        <v>653.25599999999997</v>
      </c>
      <c r="I73" s="6">
        <v>9700</v>
      </c>
      <c r="J73" s="6">
        <f t="shared" si="1"/>
        <v>6336583.2000000002</v>
      </c>
    </row>
    <row r="74" spans="1:10" ht="30" x14ac:dyDescent="0.25">
      <c r="A74" s="57"/>
      <c r="B74" s="53"/>
      <c r="C74" s="3" t="s">
        <v>10</v>
      </c>
      <c r="D74" s="2" t="s">
        <v>44</v>
      </c>
      <c r="E74" s="2" t="s">
        <v>173</v>
      </c>
      <c r="F74" s="1" t="s">
        <v>149</v>
      </c>
      <c r="G74" s="1" t="s">
        <v>150</v>
      </c>
      <c r="H74" s="6">
        <v>653.25599999999997</v>
      </c>
      <c r="I74" s="6">
        <v>11500</v>
      </c>
      <c r="J74" s="6">
        <f t="shared" si="1"/>
        <v>7512444</v>
      </c>
    </row>
    <row r="75" spans="1:10" ht="45" customHeight="1" x14ac:dyDescent="0.25">
      <c r="A75" s="55">
        <v>22</v>
      </c>
      <c r="B75" s="51" t="s">
        <v>174</v>
      </c>
      <c r="C75" s="3" t="s">
        <v>10</v>
      </c>
      <c r="D75" s="2" t="s">
        <v>44</v>
      </c>
      <c r="E75" s="2" t="s">
        <v>175</v>
      </c>
      <c r="F75" s="1" t="s">
        <v>139</v>
      </c>
      <c r="G75" s="1" t="s">
        <v>137</v>
      </c>
      <c r="H75" s="6">
        <v>375.36</v>
      </c>
      <c r="I75" s="6">
        <v>11500</v>
      </c>
      <c r="J75" s="6">
        <f t="shared" si="1"/>
        <v>4316640</v>
      </c>
    </row>
    <row r="76" spans="1:10" ht="30" x14ac:dyDescent="0.25">
      <c r="A76" s="56"/>
      <c r="B76" s="52"/>
      <c r="C76" s="3" t="s">
        <v>10</v>
      </c>
      <c r="D76" s="2" t="s">
        <v>44</v>
      </c>
      <c r="E76" s="2" t="s">
        <v>176</v>
      </c>
      <c r="F76" s="1" t="s">
        <v>139</v>
      </c>
      <c r="G76" s="1" t="s">
        <v>177</v>
      </c>
      <c r="H76" s="6">
        <v>281.52</v>
      </c>
      <c r="I76" s="6">
        <v>9450</v>
      </c>
      <c r="J76" s="6">
        <f t="shared" si="1"/>
        <v>2660364</v>
      </c>
    </row>
    <row r="77" spans="1:10" ht="30" x14ac:dyDescent="0.25">
      <c r="A77" s="57"/>
      <c r="B77" s="53"/>
      <c r="C77" s="3" t="s">
        <v>10</v>
      </c>
      <c r="D77" s="2" t="s">
        <v>138</v>
      </c>
      <c r="E77" s="2" t="s">
        <v>178</v>
      </c>
      <c r="F77" s="1" t="s">
        <v>139</v>
      </c>
      <c r="G77" s="1" t="s">
        <v>140</v>
      </c>
      <c r="H77" s="6">
        <v>281.52</v>
      </c>
      <c r="I77" s="6">
        <v>9390</v>
      </c>
      <c r="J77" s="6">
        <f t="shared" si="1"/>
        <v>2643472.7999999998</v>
      </c>
    </row>
    <row r="78" spans="1:10" ht="30" x14ac:dyDescent="0.25">
      <c r="A78" s="55">
        <v>23</v>
      </c>
      <c r="B78" s="51" t="s">
        <v>179</v>
      </c>
      <c r="C78" s="3" t="s">
        <v>10</v>
      </c>
      <c r="D78" s="2" t="s">
        <v>180</v>
      </c>
      <c r="E78" s="2" t="s">
        <v>181</v>
      </c>
      <c r="F78" s="1" t="s">
        <v>182</v>
      </c>
      <c r="G78" s="1" t="s">
        <v>183</v>
      </c>
      <c r="H78" s="6">
        <v>647.4</v>
      </c>
      <c r="I78" s="6">
        <v>5790</v>
      </c>
      <c r="J78" s="6">
        <f t="shared" si="1"/>
        <v>3748446</v>
      </c>
    </row>
    <row r="79" spans="1:10" ht="30" x14ac:dyDescent="0.25">
      <c r="A79" s="57"/>
      <c r="B79" s="53"/>
      <c r="C79" s="3" t="s">
        <v>10</v>
      </c>
      <c r="D79" s="2" t="s">
        <v>180</v>
      </c>
      <c r="E79" s="2" t="s">
        <v>184</v>
      </c>
      <c r="F79" s="1" t="s">
        <v>182</v>
      </c>
      <c r="G79" s="2" t="s">
        <v>185</v>
      </c>
      <c r="H79" s="6">
        <v>485.55</v>
      </c>
      <c r="I79" s="6">
        <v>7650</v>
      </c>
      <c r="J79" s="6">
        <f t="shared" si="1"/>
        <v>3714457.5</v>
      </c>
    </row>
    <row r="80" spans="1:10" ht="45" x14ac:dyDescent="0.25">
      <c r="A80" s="40">
        <v>24</v>
      </c>
      <c r="B80" s="24" t="s">
        <v>126</v>
      </c>
      <c r="C80" s="3" t="s">
        <v>10</v>
      </c>
      <c r="D80" s="2" t="s">
        <v>19</v>
      </c>
      <c r="E80" s="2" t="s">
        <v>186</v>
      </c>
      <c r="F80" s="1" t="s">
        <v>128</v>
      </c>
      <c r="G80" s="1" t="s">
        <v>187</v>
      </c>
      <c r="H80" s="6">
        <v>489.15</v>
      </c>
      <c r="I80" s="6">
        <v>9800</v>
      </c>
      <c r="J80" s="6">
        <f t="shared" si="1"/>
        <v>4793670</v>
      </c>
    </row>
    <row r="81" spans="1:10" ht="45" x14ac:dyDescent="0.25">
      <c r="A81" s="40">
        <v>25</v>
      </c>
      <c r="B81" s="24" t="s">
        <v>361</v>
      </c>
      <c r="C81" s="3" t="s">
        <v>416</v>
      </c>
      <c r="D81" s="2" t="s">
        <v>362</v>
      </c>
      <c r="E81" s="2" t="s">
        <v>363</v>
      </c>
      <c r="F81" s="1" t="s">
        <v>364</v>
      </c>
      <c r="G81" s="1" t="s">
        <v>365</v>
      </c>
      <c r="H81" s="6">
        <v>2923.2</v>
      </c>
      <c r="I81" s="6">
        <v>4510</v>
      </c>
      <c r="J81" s="6">
        <f t="shared" si="1"/>
        <v>13183632</v>
      </c>
    </row>
    <row r="82" spans="1:10" ht="45" x14ac:dyDescent="0.25">
      <c r="A82" s="40">
        <v>26</v>
      </c>
      <c r="B82" s="24" t="s">
        <v>366</v>
      </c>
      <c r="C82" s="3" t="s">
        <v>416</v>
      </c>
      <c r="D82" s="2" t="s">
        <v>362</v>
      </c>
      <c r="E82" s="2" t="s">
        <v>367</v>
      </c>
      <c r="F82" s="1" t="s">
        <v>364</v>
      </c>
      <c r="G82" s="1" t="s">
        <v>365</v>
      </c>
      <c r="H82" s="6">
        <v>3531.2</v>
      </c>
      <c r="I82" s="6">
        <v>4510</v>
      </c>
      <c r="J82" s="6">
        <f t="shared" si="1"/>
        <v>15925712</v>
      </c>
    </row>
    <row r="83" spans="1:10" ht="45" x14ac:dyDescent="0.25">
      <c r="A83" s="55">
        <v>27</v>
      </c>
      <c r="B83" s="51" t="s">
        <v>366</v>
      </c>
      <c r="C83" s="3" t="s">
        <v>416</v>
      </c>
      <c r="D83" s="2" t="s">
        <v>138</v>
      </c>
      <c r="E83" s="2" t="s">
        <v>368</v>
      </c>
      <c r="F83" s="1" t="s">
        <v>364</v>
      </c>
      <c r="G83" s="1" t="s">
        <v>369</v>
      </c>
      <c r="H83" s="6">
        <v>302.10000000000002</v>
      </c>
      <c r="I83" s="6">
        <v>4370</v>
      </c>
      <c r="J83" s="6">
        <f t="shared" si="1"/>
        <v>1320177</v>
      </c>
    </row>
    <row r="84" spans="1:10" ht="45" x14ac:dyDescent="0.25">
      <c r="A84" s="57"/>
      <c r="B84" s="53"/>
      <c r="C84" s="3" t="s">
        <v>416</v>
      </c>
      <c r="D84" s="2" t="s">
        <v>44</v>
      </c>
      <c r="E84" s="2" t="s">
        <v>370</v>
      </c>
      <c r="F84" s="1" t="s">
        <v>364</v>
      </c>
      <c r="G84" s="1" t="s">
        <v>371</v>
      </c>
      <c r="H84" s="6">
        <v>1320</v>
      </c>
      <c r="I84" s="6">
        <v>3390</v>
      </c>
      <c r="J84" s="6">
        <f t="shared" si="1"/>
        <v>4474800</v>
      </c>
    </row>
    <row r="85" spans="1:10" ht="45" x14ac:dyDescent="0.25">
      <c r="A85" s="55">
        <v>28</v>
      </c>
      <c r="B85" s="51" t="s">
        <v>377</v>
      </c>
      <c r="C85" s="3" t="s">
        <v>416</v>
      </c>
      <c r="D85" s="2" t="s">
        <v>44</v>
      </c>
      <c r="E85" s="2" t="s">
        <v>372</v>
      </c>
      <c r="F85" s="1" t="s">
        <v>364</v>
      </c>
      <c r="G85" s="1" t="s">
        <v>371</v>
      </c>
      <c r="H85" s="6">
        <v>1000</v>
      </c>
      <c r="I85" s="6">
        <v>3390</v>
      </c>
      <c r="J85" s="6">
        <f t="shared" si="1"/>
        <v>3390000</v>
      </c>
    </row>
    <row r="86" spans="1:10" ht="45" x14ac:dyDescent="0.25">
      <c r="A86" s="57"/>
      <c r="B86" s="53"/>
      <c r="C86" s="3" t="s">
        <v>416</v>
      </c>
      <c r="D86" s="2" t="s">
        <v>44</v>
      </c>
      <c r="E86" s="2" t="s">
        <v>373</v>
      </c>
      <c r="F86" s="1" t="s">
        <v>364</v>
      </c>
      <c r="G86" s="1" t="s">
        <v>374</v>
      </c>
      <c r="H86" s="6">
        <v>840</v>
      </c>
      <c r="I86" s="6">
        <v>4590</v>
      </c>
      <c r="J86" s="6">
        <f t="shared" si="1"/>
        <v>3855600</v>
      </c>
    </row>
    <row r="87" spans="1:10" ht="45" x14ac:dyDescent="0.25">
      <c r="A87" s="40">
        <v>29</v>
      </c>
      <c r="B87" s="24" t="s">
        <v>378</v>
      </c>
      <c r="C87" s="3" t="s">
        <v>416</v>
      </c>
      <c r="D87" s="2" t="s">
        <v>138</v>
      </c>
      <c r="E87" s="2" t="s">
        <v>375</v>
      </c>
      <c r="F87" s="1" t="s">
        <v>364</v>
      </c>
      <c r="G87" s="1" t="s">
        <v>376</v>
      </c>
      <c r="H87" s="6">
        <v>259.95</v>
      </c>
      <c r="I87" s="6">
        <v>4550</v>
      </c>
      <c r="J87" s="6">
        <f t="shared" si="1"/>
        <v>1182772.5</v>
      </c>
    </row>
    <row r="88" spans="1:10" ht="45" x14ac:dyDescent="0.25">
      <c r="A88" s="40">
        <v>30</v>
      </c>
      <c r="B88" s="24" t="s">
        <v>379</v>
      </c>
      <c r="C88" s="3" t="s">
        <v>416</v>
      </c>
      <c r="D88" s="2" t="s">
        <v>138</v>
      </c>
      <c r="E88" s="2" t="s">
        <v>380</v>
      </c>
      <c r="F88" s="1" t="s">
        <v>364</v>
      </c>
      <c r="G88" s="1" t="s">
        <v>365</v>
      </c>
      <c r="H88" s="6">
        <v>900</v>
      </c>
      <c r="I88" s="6">
        <v>4510</v>
      </c>
      <c r="J88" s="6">
        <f t="shared" si="1"/>
        <v>4059000</v>
      </c>
    </row>
    <row r="89" spans="1:10" ht="45" x14ac:dyDescent="0.25">
      <c r="A89" s="40">
        <v>31</v>
      </c>
      <c r="B89" s="24" t="s">
        <v>383</v>
      </c>
      <c r="C89" s="3" t="s">
        <v>416</v>
      </c>
      <c r="D89" s="2" t="s">
        <v>381</v>
      </c>
      <c r="E89" s="2" t="s">
        <v>382</v>
      </c>
      <c r="F89" s="1" t="s">
        <v>364</v>
      </c>
      <c r="G89" s="1" t="s">
        <v>365</v>
      </c>
      <c r="H89" s="6">
        <v>840</v>
      </c>
      <c r="I89" s="6">
        <v>4510</v>
      </c>
      <c r="J89" s="6">
        <v>3788400</v>
      </c>
    </row>
    <row r="90" spans="1:10" ht="45" x14ac:dyDescent="0.25">
      <c r="A90" s="40">
        <v>32</v>
      </c>
      <c r="B90" s="24" t="s">
        <v>384</v>
      </c>
      <c r="C90" s="3" t="s">
        <v>416</v>
      </c>
      <c r="D90" s="2" t="s">
        <v>381</v>
      </c>
      <c r="E90" s="2" t="s">
        <v>385</v>
      </c>
      <c r="F90" s="1" t="s">
        <v>364</v>
      </c>
      <c r="G90" s="1" t="s">
        <v>365</v>
      </c>
      <c r="H90" s="6">
        <v>259.95</v>
      </c>
      <c r="I90" s="6">
        <v>4510</v>
      </c>
      <c r="J90" s="6">
        <f t="shared" ref="J90:J130" si="3">I90*H90</f>
        <v>1172374.5</v>
      </c>
    </row>
    <row r="91" spans="1:10" ht="60" customHeight="1" x14ac:dyDescent="0.25">
      <c r="A91" s="55">
        <v>33</v>
      </c>
      <c r="B91" s="51" t="s">
        <v>386</v>
      </c>
      <c r="C91" s="3" t="s">
        <v>416</v>
      </c>
      <c r="D91" s="2" t="s">
        <v>16</v>
      </c>
      <c r="E91" s="2" t="s">
        <v>387</v>
      </c>
      <c r="F91" s="1" t="s">
        <v>21</v>
      </c>
      <c r="G91" s="1" t="s">
        <v>34</v>
      </c>
      <c r="H91" s="6">
        <v>31</v>
      </c>
      <c r="I91" s="6">
        <v>33000</v>
      </c>
      <c r="J91" s="6">
        <f t="shared" si="3"/>
        <v>1023000</v>
      </c>
    </row>
    <row r="92" spans="1:10" ht="45" x14ac:dyDescent="0.25">
      <c r="A92" s="56"/>
      <c r="B92" s="52"/>
      <c r="C92" s="3" t="s">
        <v>416</v>
      </c>
      <c r="D92" s="2" t="s">
        <v>11</v>
      </c>
      <c r="E92" s="2" t="s">
        <v>388</v>
      </c>
      <c r="F92" s="1" t="s">
        <v>21</v>
      </c>
      <c r="G92" s="1" t="s">
        <v>32</v>
      </c>
      <c r="H92" s="6">
        <v>31</v>
      </c>
      <c r="I92" s="6">
        <v>33000</v>
      </c>
      <c r="J92" s="6">
        <f t="shared" si="3"/>
        <v>1023000</v>
      </c>
    </row>
    <row r="93" spans="1:10" ht="45" x14ac:dyDescent="0.25">
      <c r="A93" s="56"/>
      <c r="B93" s="52"/>
      <c r="C93" s="3" t="s">
        <v>416</v>
      </c>
      <c r="D93" s="2" t="s">
        <v>16</v>
      </c>
      <c r="E93" s="2" t="s">
        <v>389</v>
      </c>
      <c r="F93" s="1" t="s">
        <v>21</v>
      </c>
      <c r="G93" s="1" t="s">
        <v>36</v>
      </c>
      <c r="H93" s="6">
        <v>33</v>
      </c>
      <c r="I93" s="6">
        <v>32500</v>
      </c>
      <c r="J93" s="6">
        <f t="shared" si="3"/>
        <v>1072500</v>
      </c>
    </row>
    <row r="94" spans="1:10" ht="45" x14ac:dyDescent="0.25">
      <c r="A94" s="56"/>
      <c r="B94" s="52"/>
      <c r="C94" s="3" t="s">
        <v>416</v>
      </c>
      <c r="D94" s="2" t="s">
        <v>37</v>
      </c>
      <c r="E94" s="2" t="s">
        <v>390</v>
      </c>
      <c r="F94" s="1" t="s">
        <v>21</v>
      </c>
      <c r="G94" s="1" t="s">
        <v>39</v>
      </c>
      <c r="H94" s="6">
        <v>34</v>
      </c>
      <c r="I94" s="6">
        <v>31600</v>
      </c>
      <c r="J94" s="6">
        <f t="shared" si="3"/>
        <v>1074400</v>
      </c>
    </row>
    <row r="95" spans="1:10" ht="45" x14ac:dyDescent="0.25">
      <c r="A95" s="56"/>
      <c r="B95" s="52"/>
      <c r="C95" s="3" t="s">
        <v>416</v>
      </c>
      <c r="D95" s="2" t="s">
        <v>29</v>
      </c>
      <c r="E95" s="2" t="s">
        <v>390</v>
      </c>
      <c r="F95" s="1" t="s">
        <v>21</v>
      </c>
      <c r="G95" s="1" t="s">
        <v>28</v>
      </c>
      <c r="H95" s="6">
        <v>30</v>
      </c>
      <c r="I95" s="6">
        <v>33720</v>
      </c>
      <c r="J95" s="6">
        <f t="shared" si="3"/>
        <v>1011600</v>
      </c>
    </row>
    <row r="96" spans="1:10" ht="45" x14ac:dyDescent="0.25">
      <c r="A96" s="56"/>
      <c r="B96" s="52"/>
      <c r="C96" s="3" t="s">
        <v>416</v>
      </c>
      <c r="D96" s="2" t="s">
        <v>23</v>
      </c>
      <c r="E96" s="2" t="s">
        <v>391</v>
      </c>
      <c r="F96" s="1" t="s">
        <v>21</v>
      </c>
      <c r="G96" s="2" t="s">
        <v>25</v>
      </c>
      <c r="H96" s="6">
        <v>39</v>
      </c>
      <c r="I96" s="6">
        <v>28500</v>
      </c>
      <c r="J96" s="6">
        <f t="shared" si="3"/>
        <v>1111500</v>
      </c>
    </row>
    <row r="97" spans="1:10" ht="45" x14ac:dyDescent="0.25">
      <c r="A97" s="57"/>
      <c r="B97" s="53"/>
      <c r="C97" s="3" t="s">
        <v>416</v>
      </c>
      <c r="D97" s="2" t="s">
        <v>19</v>
      </c>
      <c r="E97" s="2" t="s">
        <v>391</v>
      </c>
      <c r="F97" s="1" t="s">
        <v>21</v>
      </c>
      <c r="G97" s="1" t="s">
        <v>22</v>
      </c>
      <c r="H97" s="6">
        <v>68</v>
      </c>
      <c r="I97" s="6">
        <v>16900</v>
      </c>
      <c r="J97" s="6">
        <f t="shared" si="3"/>
        <v>1149200</v>
      </c>
    </row>
    <row r="98" spans="1:10" ht="45" x14ac:dyDescent="0.25">
      <c r="A98" s="55">
        <v>34</v>
      </c>
      <c r="B98" s="51" t="s">
        <v>392</v>
      </c>
      <c r="C98" s="3" t="s">
        <v>416</v>
      </c>
      <c r="D98" s="2" t="s">
        <v>16</v>
      </c>
      <c r="E98" s="2" t="s">
        <v>393</v>
      </c>
      <c r="F98" s="1" t="s">
        <v>21</v>
      </c>
      <c r="G98" s="1" t="s">
        <v>34</v>
      </c>
      <c r="H98" s="6">
        <v>42</v>
      </c>
      <c r="I98" s="6">
        <v>33000</v>
      </c>
      <c r="J98" s="6">
        <f t="shared" si="3"/>
        <v>1386000</v>
      </c>
    </row>
    <row r="99" spans="1:10" ht="45" x14ac:dyDescent="0.25">
      <c r="A99" s="56"/>
      <c r="B99" s="52"/>
      <c r="C99" s="3" t="s">
        <v>416</v>
      </c>
      <c r="D99" s="2" t="s">
        <v>11</v>
      </c>
      <c r="E99" s="2" t="s">
        <v>394</v>
      </c>
      <c r="F99" s="1" t="s">
        <v>21</v>
      </c>
      <c r="G99" s="1" t="s">
        <v>32</v>
      </c>
      <c r="H99" s="6">
        <v>42</v>
      </c>
      <c r="I99" s="6">
        <v>33000</v>
      </c>
      <c r="J99" s="6">
        <f t="shared" si="3"/>
        <v>1386000</v>
      </c>
    </row>
    <row r="100" spans="1:10" ht="45" x14ac:dyDescent="0.25">
      <c r="A100" s="56"/>
      <c r="B100" s="52"/>
      <c r="C100" s="3" t="s">
        <v>416</v>
      </c>
      <c r="D100" s="2" t="s">
        <v>37</v>
      </c>
      <c r="E100" s="2" t="s">
        <v>395</v>
      </c>
      <c r="F100" s="1" t="s">
        <v>21</v>
      </c>
      <c r="G100" s="1" t="s">
        <v>39</v>
      </c>
      <c r="H100" s="6">
        <v>44</v>
      </c>
      <c r="I100" s="6">
        <v>31600</v>
      </c>
      <c r="J100" s="6">
        <f t="shared" si="3"/>
        <v>1390400</v>
      </c>
    </row>
    <row r="101" spans="1:10" ht="45" x14ac:dyDescent="0.25">
      <c r="A101" s="56"/>
      <c r="B101" s="52"/>
      <c r="C101" s="3" t="s">
        <v>416</v>
      </c>
      <c r="D101" s="2" t="s">
        <v>29</v>
      </c>
      <c r="E101" s="2" t="s">
        <v>396</v>
      </c>
      <c r="F101" s="1" t="s">
        <v>21</v>
      </c>
      <c r="G101" s="1" t="s">
        <v>28</v>
      </c>
      <c r="H101" s="6">
        <v>40</v>
      </c>
      <c r="I101" s="6">
        <v>33720</v>
      </c>
      <c r="J101" s="6">
        <f t="shared" si="3"/>
        <v>1348800</v>
      </c>
    </row>
    <row r="102" spans="1:10" ht="45" x14ac:dyDescent="0.25">
      <c r="A102" s="56"/>
      <c r="B102" s="52"/>
      <c r="C102" s="3" t="s">
        <v>416</v>
      </c>
      <c r="D102" s="2" t="s">
        <v>23</v>
      </c>
      <c r="E102" s="2" t="s">
        <v>397</v>
      </c>
      <c r="F102" s="1" t="s">
        <v>21</v>
      </c>
      <c r="G102" s="2" t="s">
        <v>25</v>
      </c>
      <c r="H102" s="6">
        <v>50</v>
      </c>
      <c r="I102" s="6">
        <v>28500</v>
      </c>
      <c r="J102" s="6">
        <f t="shared" si="3"/>
        <v>1425000</v>
      </c>
    </row>
    <row r="103" spans="1:10" ht="45" x14ac:dyDescent="0.25">
      <c r="A103" s="57"/>
      <c r="B103" s="53"/>
      <c r="C103" s="3" t="s">
        <v>416</v>
      </c>
      <c r="D103" s="2" t="s">
        <v>19</v>
      </c>
      <c r="E103" s="2" t="s">
        <v>398</v>
      </c>
      <c r="F103" s="1" t="s">
        <v>21</v>
      </c>
      <c r="G103" s="1" t="s">
        <v>22</v>
      </c>
      <c r="H103" s="6">
        <v>88</v>
      </c>
      <c r="I103" s="6">
        <v>16900</v>
      </c>
      <c r="J103" s="6">
        <f t="shared" si="3"/>
        <v>1487200</v>
      </c>
    </row>
    <row r="104" spans="1:10" ht="60" x14ac:dyDescent="0.25">
      <c r="A104" s="40">
        <v>35</v>
      </c>
      <c r="B104" s="24" t="s">
        <v>399</v>
      </c>
      <c r="C104" s="3" t="s">
        <v>416</v>
      </c>
      <c r="D104" s="2" t="s">
        <v>19</v>
      </c>
      <c r="E104" s="2" t="s">
        <v>400</v>
      </c>
      <c r="F104" s="1" t="s">
        <v>74</v>
      </c>
      <c r="G104" s="1" t="s">
        <v>401</v>
      </c>
      <c r="H104" s="6">
        <v>250.316</v>
      </c>
      <c r="I104" s="6">
        <v>10800</v>
      </c>
      <c r="J104" s="6">
        <f t="shared" si="3"/>
        <v>2703412.8</v>
      </c>
    </row>
    <row r="105" spans="1:10" ht="60" x14ac:dyDescent="0.25">
      <c r="A105" s="40">
        <v>36</v>
      </c>
      <c r="B105" s="24" t="s">
        <v>402</v>
      </c>
      <c r="C105" s="3" t="s">
        <v>416</v>
      </c>
      <c r="D105" s="2" t="s">
        <v>19</v>
      </c>
      <c r="E105" s="2" t="s">
        <v>403</v>
      </c>
      <c r="F105" s="1" t="s">
        <v>404</v>
      </c>
      <c r="G105" s="1" t="s">
        <v>405</v>
      </c>
      <c r="H105" s="6">
        <v>312</v>
      </c>
      <c r="I105" s="6">
        <v>8190</v>
      </c>
      <c r="J105" s="6">
        <f t="shared" si="3"/>
        <v>2555280</v>
      </c>
    </row>
    <row r="106" spans="1:10" ht="60" x14ac:dyDescent="0.25">
      <c r="A106" s="40">
        <v>37</v>
      </c>
      <c r="B106" s="24" t="s">
        <v>406</v>
      </c>
      <c r="C106" s="3" t="s">
        <v>416</v>
      </c>
      <c r="D106" s="2" t="s">
        <v>45</v>
      </c>
      <c r="E106" s="2" t="s">
        <v>407</v>
      </c>
      <c r="F106" s="1" t="s">
        <v>74</v>
      </c>
      <c r="G106" s="1" t="s">
        <v>69</v>
      </c>
      <c r="H106" s="6">
        <v>794.42</v>
      </c>
      <c r="I106" s="6">
        <v>7610</v>
      </c>
      <c r="J106" s="6">
        <f t="shared" si="3"/>
        <v>6045536.1999999993</v>
      </c>
    </row>
    <row r="107" spans="1:10" ht="45" x14ac:dyDescent="0.25">
      <c r="A107" s="40">
        <v>38</v>
      </c>
      <c r="B107" s="51" t="s">
        <v>408</v>
      </c>
      <c r="C107" s="3" t="s">
        <v>416</v>
      </c>
      <c r="D107" s="2" t="s">
        <v>180</v>
      </c>
      <c r="E107" s="2" t="s">
        <v>409</v>
      </c>
      <c r="F107" s="1" t="s">
        <v>182</v>
      </c>
      <c r="G107" s="1" t="s">
        <v>185</v>
      </c>
      <c r="H107" s="6">
        <v>1250</v>
      </c>
      <c r="I107" s="6">
        <v>7650</v>
      </c>
      <c r="J107" s="6">
        <f t="shared" si="3"/>
        <v>9562500</v>
      </c>
    </row>
    <row r="108" spans="1:10" ht="45" x14ac:dyDescent="0.25">
      <c r="A108" s="40">
        <v>39</v>
      </c>
      <c r="B108" s="53"/>
      <c r="C108" s="3" t="s">
        <v>416</v>
      </c>
      <c r="D108" s="2" t="s">
        <v>45</v>
      </c>
      <c r="E108" s="2" t="s">
        <v>410</v>
      </c>
      <c r="F108" s="1" t="s">
        <v>182</v>
      </c>
      <c r="G108" s="1" t="s">
        <v>411</v>
      </c>
      <c r="H108" s="6">
        <v>1228.5</v>
      </c>
      <c r="I108" s="6">
        <v>7650</v>
      </c>
      <c r="J108" s="6">
        <f t="shared" si="3"/>
        <v>9398025</v>
      </c>
    </row>
    <row r="109" spans="1:10" ht="45" x14ac:dyDescent="0.25">
      <c r="A109" s="55">
        <v>40</v>
      </c>
      <c r="B109" s="51" t="s">
        <v>412</v>
      </c>
      <c r="C109" s="3" t="s">
        <v>416</v>
      </c>
      <c r="D109" s="2" t="s">
        <v>19</v>
      </c>
      <c r="E109" s="2" t="s">
        <v>413</v>
      </c>
      <c r="F109" s="1" t="s">
        <v>128</v>
      </c>
      <c r="G109" s="1" t="s">
        <v>187</v>
      </c>
      <c r="H109" s="6">
        <v>900</v>
      </c>
      <c r="I109" s="6">
        <v>9800</v>
      </c>
      <c r="J109" s="6">
        <f t="shared" si="3"/>
        <v>8820000</v>
      </c>
    </row>
    <row r="110" spans="1:10" ht="45" x14ac:dyDescent="0.25">
      <c r="A110" s="56"/>
      <c r="B110" s="52"/>
      <c r="C110" s="3" t="s">
        <v>416</v>
      </c>
      <c r="D110" s="2" t="s">
        <v>19</v>
      </c>
      <c r="E110" s="2" t="s">
        <v>414</v>
      </c>
      <c r="F110" s="1" t="s">
        <v>128</v>
      </c>
      <c r="G110" s="1" t="s">
        <v>131</v>
      </c>
      <c r="H110" s="6">
        <v>900</v>
      </c>
      <c r="I110" s="6">
        <v>9800</v>
      </c>
      <c r="J110" s="6">
        <f t="shared" si="3"/>
        <v>8820000</v>
      </c>
    </row>
    <row r="111" spans="1:10" ht="45" x14ac:dyDescent="0.25">
      <c r="A111" s="57"/>
      <c r="B111" s="53"/>
      <c r="C111" s="3" t="s">
        <v>416</v>
      </c>
      <c r="D111" s="2" t="s">
        <v>19</v>
      </c>
      <c r="E111" s="2" t="s">
        <v>414</v>
      </c>
      <c r="F111" s="1" t="s">
        <v>128</v>
      </c>
      <c r="G111" s="1" t="s">
        <v>415</v>
      </c>
      <c r="H111" s="6">
        <v>510</v>
      </c>
      <c r="I111" s="6">
        <v>6800</v>
      </c>
      <c r="J111" s="6">
        <f t="shared" si="3"/>
        <v>3468000</v>
      </c>
    </row>
    <row r="112" spans="1:10" ht="32.25" customHeight="1" x14ac:dyDescent="0.25">
      <c r="A112" s="55">
        <v>41</v>
      </c>
      <c r="B112" s="73" t="s">
        <v>417</v>
      </c>
      <c r="C112" s="3" t="s">
        <v>418</v>
      </c>
      <c r="D112" s="28" t="s">
        <v>419</v>
      </c>
      <c r="E112" s="29" t="s">
        <v>420</v>
      </c>
      <c r="F112" s="1" t="s">
        <v>364</v>
      </c>
      <c r="G112" s="1" t="s">
        <v>365</v>
      </c>
      <c r="H112" s="6">
        <v>4000</v>
      </c>
      <c r="I112" s="6">
        <v>4510</v>
      </c>
      <c r="J112" s="6">
        <f t="shared" si="3"/>
        <v>18040000</v>
      </c>
    </row>
    <row r="113" spans="1:10" ht="45" customHeight="1" x14ac:dyDescent="0.25">
      <c r="A113" s="57"/>
      <c r="B113" s="74"/>
      <c r="C113" s="3" t="s">
        <v>418</v>
      </c>
      <c r="D113" s="30" t="s">
        <v>421</v>
      </c>
      <c r="E113" s="29" t="s">
        <v>420</v>
      </c>
      <c r="F113" s="1" t="s">
        <v>364</v>
      </c>
      <c r="G113" s="1" t="s">
        <v>365</v>
      </c>
      <c r="H113" s="6">
        <v>3808</v>
      </c>
      <c r="I113" s="6">
        <v>4510</v>
      </c>
      <c r="J113" s="6">
        <f t="shared" si="3"/>
        <v>17174080</v>
      </c>
    </row>
    <row r="114" spans="1:10" ht="35.25" customHeight="1" x14ac:dyDescent="0.25">
      <c r="A114" s="67">
        <v>42</v>
      </c>
      <c r="B114" s="70" t="s">
        <v>422</v>
      </c>
      <c r="C114" s="3" t="s">
        <v>418</v>
      </c>
      <c r="D114" s="31" t="s">
        <v>117</v>
      </c>
      <c r="E114" s="29" t="s">
        <v>420</v>
      </c>
      <c r="F114" s="1" t="s">
        <v>21</v>
      </c>
      <c r="G114" s="1" t="s">
        <v>34</v>
      </c>
      <c r="H114" s="6">
        <v>438</v>
      </c>
      <c r="I114" s="6">
        <v>33000</v>
      </c>
      <c r="J114" s="6">
        <f t="shared" si="3"/>
        <v>14454000</v>
      </c>
    </row>
    <row r="115" spans="1:10" ht="30.75" customHeight="1" x14ac:dyDescent="0.25">
      <c r="A115" s="68"/>
      <c r="B115" s="71"/>
      <c r="C115" s="3" t="s">
        <v>418</v>
      </c>
      <c r="D115" s="32" t="s">
        <v>117</v>
      </c>
      <c r="E115" s="29" t="s">
        <v>420</v>
      </c>
      <c r="F115" s="1"/>
      <c r="G115" s="27" t="s">
        <v>423</v>
      </c>
      <c r="H115" s="6">
        <v>444</v>
      </c>
      <c r="I115" s="6">
        <v>32500</v>
      </c>
      <c r="J115" s="6">
        <f t="shared" si="3"/>
        <v>14430000</v>
      </c>
    </row>
    <row r="116" spans="1:10" ht="30" x14ac:dyDescent="0.25">
      <c r="A116" s="68"/>
      <c r="B116" s="71"/>
      <c r="C116" s="3" t="s">
        <v>418</v>
      </c>
      <c r="D116" s="2" t="s">
        <v>37</v>
      </c>
      <c r="E116" s="29" t="s">
        <v>420</v>
      </c>
      <c r="F116" s="1"/>
      <c r="G116" s="1" t="s">
        <v>39</v>
      </c>
      <c r="H116" s="6">
        <v>153</v>
      </c>
      <c r="I116" s="6">
        <v>31600</v>
      </c>
      <c r="J116" s="6">
        <f t="shared" si="3"/>
        <v>4834800</v>
      </c>
    </row>
    <row r="117" spans="1:10" ht="30" x14ac:dyDescent="0.25">
      <c r="A117" s="68"/>
      <c r="B117" s="71"/>
      <c r="C117" s="3" t="s">
        <v>418</v>
      </c>
      <c r="D117" s="2" t="s">
        <v>29</v>
      </c>
      <c r="E117" s="29" t="s">
        <v>420</v>
      </c>
      <c r="F117" s="1"/>
      <c r="G117" s="1" t="s">
        <v>28</v>
      </c>
      <c r="H117" s="6">
        <v>215.15</v>
      </c>
      <c r="I117" s="6">
        <v>33720</v>
      </c>
      <c r="J117" s="6">
        <f t="shared" si="3"/>
        <v>7254858</v>
      </c>
    </row>
    <row r="118" spans="1:10" ht="30" x14ac:dyDescent="0.25">
      <c r="A118" s="68"/>
      <c r="B118" s="71"/>
      <c r="C118" s="3" t="s">
        <v>418</v>
      </c>
      <c r="D118" s="2" t="s">
        <v>23</v>
      </c>
      <c r="E118" s="29" t="s">
        <v>420</v>
      </c>
      <c r="F118" s="1"/>
      <c r="G118" s="2" t="s">
        <v>25</v>
      </c>
      <c r="H118" s="6">
        <v>170</v>
      </c>
      <c r="I118" s="6">
        <v>28500</v>
      </c>
      <c r="J118" s="6">
        <f t="shared" si="3"/>
        <v>4845000</v>
      </c>
    </row>
    <row r="119" spans="1:10" ht="29.25" customHeight="1" x14ac:dyDescent="0.25">
      <c r="A119" s="68"/>
      <c r="B119" s="71"/>
      <c r="C119" s="3" t="s">
        <v>418</v>
      </c>
      <c r="D119" s="2" t="s">
        <v>19</v>
      </c>
      <c r="E119" s="29" t="s">
        <v>420</v>
      </c>
      <c r="F119" s="1"/>
      <c r="G119" s="1" t="s">
        <v>22</v>
      </c>
      <c r="H119" s="6">
        <v>285</v>
      </c>
      <c r="I119" s="6">
        <v>16900</v>
      </c>
      <c r="J119" s="6">
        <f t="shared" si="3"/>
        <v>4816500</v>
      </c>
    </row>
    <row r="120" spans="1:10" ht="30" x14ac:dyDescent="0.25">
      <c r="A120" s="69"/>
      <c r="B120" s="72"/>
      <c r="C120" s="3" t="s">
        <v>418</v>
      </c>
      <c r="D120" s="2" t="s">
        <v>11</v>
      </c>
      <c r="E120" s="29" t="s">
        <v>420</v>
      </c>
      <c r="F120" s="1"/>
      <c r="G120" s="1" t="s">
        <v>32</v>
      </c>
      <c r="H120" s="6">
        <v>148</v>
      </c>
      <c r="I120" s="6">
        <v>33000</v>
      </c>
      <c r="J120" s="6">
        <f t="shared" si="3"/>
        <v>4884000</v>
      </c>
    </row>
    <row r="121" spans="1:10" ht="26.25" x14ac:dyDescent="0.25">
      <c r="A121" s="47">
        <v>44</v>
      </c>
      <c r="B121" s="64" t="s">
        <v>424</v>
      </c>
      <c r="C121" s="3" t="s">
        <v>418</v>
      </c>
      <c r="D121" s="2" t="s">
        <v>72</v>
      </c>
      <c r="E121" s="29" t="s">
        <v>439</v>
      </c>
      <c r="F121" s="1" t="s">
        <v>168</v>
      </c>
      <c r="G121" s="1" t="s">
        <v>425</v>
      </c>
      <c r="H121" s="33">
        <v>4635</v>
      </c>
      <c r="I121" s="33">
        <v>8299</v>
      </c>
      <c r="J121" s="6">
        <f t="shared" si="3"/>
        <v>38465865</v>
      </c>
    </row>
    <row r="122" spans="1:10" ht="30" x14ac:dyDescent="0.25">
      <c r="A122" s="54"/>
      <c r="B122" s="65"/>
      <c r="C122" s="3" t="s">
        <v>418</v>
      </c>
      <c r="D122" s="2" t="s">
        <v>180</v>
      </c>
      <c r="E122" s="29" t="s">
        <v>428</v>
      </c>
      <c r="F122" s="1" t="s">
        <v>168</v>
      </c>
      <c r="G122" s="1" t="s">
        <v>426</v>
      </c>
      <c r="H122" s="6">
        <v>1779.3</v>
      </c>
      <c r="I122" s="6">
        <v>9700</v>
      </c>
      <c r="J122" s="6">
        <f t="shared" si="3"/>
        <v>17259210</v>
      </c>
    </row>
    <row r="123" spans="1:10" ht="29.25" customHeight="1" x14ac:dyDescent="0.25">
      <c r="A123" s="54"/>
      <c r="B123" s="65"/>
      <c r="C123" s="3" t="s">
        <v>418</v>
      </c>
      <c r="D123" s="2" t="s">
        <v>45</v>
      </c>
      <c r="E123" s="29" t="s">
        <v>433</v>
      </c>
      <c r="F123" s="1" t="s">
        <v>168</v>
      </c>
      <c r="G123" s="1" t="s">
        <v>169</v>
      </c>
      <c r="H123" s="6">
        <v>917.45</v>
      </c>
      <c r="I123" s="6">
        <v>10500</v>
      </c>
      <c r="J123" s="6">
        <f t="shared" si="3"/>
        <v>9633225</v>
      </c>
    </row>
    <row r="124" spans="1:10" ht="27.75" customHeight="1" x14ac:dyDescent="0.25">
      <c r="A124" s="48"/>
      <c r="B124" s="66"/>
      <c r="C124" s="3" t="s">
        <v>418</v>
      </c>
      <c r="D124" s="2" t="s">
        <v>19</v>
      </c>
      <c r="E124" s="29" t="s">
        <v>434</v>
      </c>
      <c r="F124" s="1" t="s">
        <v>168</v>
      </c>
      <c r="G124" s="1" t="s">
        <v>169</v>
      </c>
      <c r="H124" s="6">
        <v>917.45</v>
      </c>
      <c r="I124" s="6">
        <v>10500</v>
      </c>
      <c r="J124" s="6">
        <f t="shared" si="3"/>
        <v>9633225</v>
      </c>
    </row>
    <row r="125" spans="1:10" ht="26.25" x14ac:dyDescent="0.25">
      <c r="A125" s="40">
        <v>45</v>
      </c>
      <c r="B125" s="26" t="s">
        <v>427</v>
      </c>
      <c r="C125" s="3" t="s">
        <v>418</v>
      </c>
      <c r="D125" s="2" t="s">
        <v>45</v>
      </c>
      <c r="E125" s="29" t="s">
        <v>420</v>
      </c>
      <c r="F125" s="1" t="s">
        <v>182</v>
      </c>
      <c r="G125" s="1" t="s">
        <v>411</v>
      </c>
      <c r="H125" s="6">
        <v>1285</v>
      </c>
      <c r="I125" s="6">
        <v>7650</v>
      </c>
      <c r="J125" s="6">
        <f t="shared" si="3"/>
        <v>9830250</v>
      </c>
    </row>
    <row r="126" spans="1:10" ht="30" x14ac:dyDescent="0.25">
      <c r="A126" s="40"/>
      <c r="B126" s="24"/>
      <c r="C126" s="3" t="s">
        <v>418</v>
      </c>
      <c r="D126" s="2" t="s">
        <v>180</v>
      </c>
      <c r="E126" s="29" t="s">
        <v>420</v>
      </c>
      <c r="F126" s="1" t="s">
        <v>182</v>
      </c>
      <c r="G126" s="1" t="s">
        <v>411</v>
      </c>
      <c r="H126" s="6">
        <v>1230</v>
      </c>
      <c r="I126" s="6">
        <v>7650</v>
      </c>
      <c r="J126" s="6">
        <f t="shared" si="3"/>
        <v>9409500</v>
      </c>
    </row>
    <row r="127" spans="1:10" ht="45" x14ac:dyDescent="0.25">
      <c r="A127" s="40">
        <v>46</v>
      </c>
      <c r="B127" s="24" t="s">
        <v>429</v>
      </c>
      <c r="C127" s="3" t="s">
        <v>418</v>
      </c>
      <c r="D127" s="2" t="s">
        <v>286</v>
      </c>
      <c r="E127" s="29" t="s">
        <v>430</v>
      </c>
      <c r="F127" s="1" t="s">
        <v>160</v>
      </c>
      <c r="G127" s="1" t="s">
        <v>431</v>
      </c>
      <c r="H127" s="6">
        <v>3050</v>
      </c>
      <c r="I127" s="6">
        <v>8200</v>
      </c>
      <c r="J127" s="6">
        <f t="shared" si="3"/>
        <v>25010000</v>
      </c>
    </row>
    <row r="128" spans="1:10" ht="45" x14ac:dyDescent="0.25">
      <c r="A128" s="40">
        <v>47</v>
      </c>
      <c r="B128" s="24" t="s">
        <v>429</v>
      </c>
      <c r="C128" s="3" t="s">
        <v>418</v>
      </c>
      <c r="D128" s="2" t="s">
        <v>19</v>
      </c>
      <c r="E128" s="2" t="s">
        <v>432</v>
      </c>
      <c r="F128" s="1" t="s">
        <v>160</v>
      </c>
      <c r="G128" s="1" t="s">
        <v>431</v>
      </c>
      <c r="H128" s="6">
        <v>1537</v>
      </c>
      <c r="I128" s="6">
        <v>8200</v>
      </c>
      <c r="J128" s="6">
        <f t="shared" si="3"/>
        <v>12603400</v>
      </c>
    </row>
    <row r="129" spans="1:10" ht="30" x14ac:dyDescent="0.25">
      <c r="A129" s="40"/>
      <c r="B129" s="24"/>
      <c r="C129" s="3" t="s">
        <v>418</v>
      </c>
      <c r="D129" s="2" t="s">
        <v>435</v>
      </c>
      <c r="E129" s="2" t="s">
        <v>436</v>
      </c>
      <c r="F129" s="1" t="s">
        <v>160</v>
      </c>
      <c r="G129" s="1" t="s">
        <v>431</v>
      </c>
      <c r="H129" s="6">
        <v>1463</v>
      </c>
      <c r="I129" s="6">
        <v>8200</v>
      </c>
      <c r="J129" s="6">
        <f t="shared" si="3"/>
        <v>11996600</v>
      </c>
    </row>
    <row r="130" spans="1:10" ht="30" x14ac:dyDescent="0.25">
      <c r="A130" s="40">
        <v>48</v>
      </c>
      <c r="B130" s="24" t="s">
        <v>437</v>
      </c>
      <c r="C130" s="3" t="s">
        <v>418</v>
      </c>
      <c r="D130" s="2" t="s">
        <v>72</v>
      </c>
      <c r="E130" s="2" t="s">
        <v>438</v>
      </c>
      <c r="F130" s="1" t="s">
        <v>160</v>
      </c>
      <c r="G130" s="1" t="s">
        <v>431</v>
      </c>
      <c r="H130" s="6">
        <v>1463</v>
      </c>
      <c r="I130" s="6">
        <v>8200</v>
      </c>
      <c r="J130" s="6">
        <f t="shared" si="3"/>
        <v>11996600</v>
      </c>
    </row>
    <row r="131" spans="1:10" ht="26.25" x14ac:dyDescent="0.25">
      <c r="A131" s="39">
        <v>1</v>
      </c>
      <c r="B131" s="37" t="s">
        <v>586</v>
      </c>
      <c r="C131" s="38" t="s">
        <v>587</v>
      </c>
      <c r="D131" s="38" t="s">
        <v>588</v>
      </c>
      <c r="E131" s="37" t="s">
        <v>589</v>
      </c>
      <c r="F131" s="38" t="s">
        <v>590</v>
      </c>
      <c r="G131" s="38" t="s">
        <v>131</v>
      </c>
      <c r="H131" s="38">
        <v>660</v>
      </c>
      <c r="I131" s="38">
        <v>9800</v>
      </c>
      <c r="J131" s="38">
        <v>6468000</v>
      </c>
    </row>
    <row r="132" spans="1:10" ht="26.25" x14ac:dyDescent="0.25">
      <c r="A132" s="39">
        <v>2</v>
      </c>
      <c r="B132" s="37" t="s">
        <v>586</v>
      </c>
      <c r="C132" s="38" t="s">
        <v>587</v>
      </c>
      <c r="D132" s="38" t="s">
        <v>588</v>
      </c>
      <c r="E132" s="37" t="s">
        <v>591</v>
      </c>
      <c r="F132" s="38" t="s">
        <v>590</v>
      </c>
      <c r="G132" s="38" t="s">
        <v>187</v>
      </c>
      <c r="H132" s="38">
        <v>660</v>
      </c>
      <c r="I132" s="38">
        <v>9800</v>
      </c>
      <c r="J132" s="38">
        <v>6468000</v>
      </c>
    </row>
    <row r="133" spans="1:10" ht="26.25" x14ac:dyDescent="0.25">
      <c r="A133" s="39">
        <v>3</v>
      </c>
      <c r="B133" s="37" t="s">
        <v>592</v>
      </c>
      <c r="C133" s="38" t="s">
        <v>587</v>
      </c>
      <c r="D133" s="38" t="s">
        <v>593</v>
      </c>
      <c r="E133" s="37" t="s">
        <v>594</v>
      </c>
      <c r="F133" s="38" t="s">
        <v>595</v>
      </c>
      <c r="G133" s="38" t="s">
        <v>145</v>
      </c>
      <c r="H133" s="38">
        <v>225</v>
      </c>
      <c r="I133" s="38">
        <v>9440</v>
      </c>
      <c r="J133" s="38">
        <v>2124000</v>
      </c>
    </row>
    <row r="134" spans="1:10" ht="26.25" x14ac:dyDescent="0.25">
      <c r="A134" s="39">
        <v>4</v>
      </c>
      <c r="B134" s="37" t="s">
        <v>592</v>
      </c>
      <c r="C134" s="38" t="s">
        <v>587</v>
      </c>
      <c r="D134" s="38" t="s">
        <v>588</v>
      </c>
      <c r="E134" s="37" t="s">
        <v>596</v>
      </c>
      <c r="F134" s="38" t="s">
        <v>595</v>
      </c>
      <c r="G134" s="38" t="s">
        <v>597</v>
      </c>
      <c r="H134" s="38">
        <v>225</v>
      </c>
      <c r="I134" s="38">
        <v>9440</v>
      </c>
      <c r="J134" s="38">
        <v>2124000</v>
      </c>
    </row>
    <row r="135" spans="1:10" ht="26.25" x14ac:dyDescent="0.25">
      <c r="A135" s="39">
        <v>5</v>
      </c>
      <c r="B135" s="37" t="s">
        <v>592</v>
      </c>
      <c r="C135" s="38" t="s">
        <v>587</v>
      </c>
      <c r="D135" s="38" t="s">
        <v>593</v>
      </c>
      <c r="E135" s="37" t="s">
        <v>596</v>
      </c>
      <c r="F135" s="38" t="s">
        <v>590</v>
      </c>
      <c r="G135" s="38" t="s">
        <v>129</v>
      </c>
      <c r="H135" s="38">
        <v>142.5</v>
      </c>
      <c r="I135" s="38">
        <v>6800</v>
      </c>
      <c r="J135" s="38">
        <v>969000</v>
      </c>
    </row>
    <row r="136" spans="1:10" ht="26.25" x14ac:dyDescent="0.25">
      <c r="A136" s="39">
        <v>6</v>
      </c>
      <c r="B136" s="37" t="s">
        <v>592</v>
      </c>
      <c r="C136" s="38" t="s">
        <v>587</v>
      </c>
      <c r="D136" s="38" t="s">
        <v>593</v>
      </c>
      <c r="E136" s="37" t="s">
        <v>598</v>
      </c>
      <c r="F136" s="38" t="s">
        <v>590</v>
      </c>
      <c r="G136" s="38" t="s">
        <v>599</v>
      </c>
      <c r="H136" s="38">
        <v>285</v>
      </c>
      <c r="I136" s="38">
        <v>9800</v>
      </c>
      <c r="J136" s="38">
        <v>2793000</v>
      </c>
    </row>
    <row r="137" spans="1:10" ht="26.25" x14ac:dyDescent="0.25">
      <c r="A137" s="39">
        <v>7</v>
      </c>
      <c r="B137" s="37" t="s">
        <v>592</v>
      </c>
      <c r="C137" s="38" t="s">
        <v>587</v>
      </c>
      <c r="D137" s="38" t="s">
        <v>593</v>
      </c>
      <c r="E137" s="37" t="s">
        <v>600</v>
      </c>
      <c r="F137" s="38" t="s">
        <v>590</v>
      </c>
      <c r="G137" s="38" t="s">
        <v>131</v>
      </c>
      <c r="H137" s="38">
        <v>142.5</v>
      </c>
      <c r="I137" s="38">
        <v>9800</v>
      </c>
      <c r="J137" s="38">
        <v>1396500</v>
      </c>
    </row>
    <row r="138" spans="1:10" ht="26.25" x14ac:dyDescent="0.25">
      <c r="A138" s="39">
        <v>8</v>
      </c>
      <c r="B138" s="37" t="s">
        <v>601</v>
      </c>
      <c r="C138" s="38" t="s">
        <v>587</v>
      </c>
      <c r="D138" s="38" t="s">
        <v>303</v>
      </c>
      <c r="E138" s="37" t="s">
        <v>602</v>
      </c>
      <c r="F138" s="38" t="s">
        <v>79</v>
      </c>
      <c r="G138" s="38" t="s">
        <v>603</v>
      </c>
      <c r="H138" s="38">
        <v>18</v>
      </c>
      <c r="I138" s="38">
        <v>29900</v>
      </c>
      <c r="J138" s="38">
        <v>538200</v>
      </c>
    </row>
    <row r="139" spans="1:10" ht="26.25" x14ac:dyDescent="0.25">
      <c r="A139" s="39">
        <v>9</v>
      </c>
      <c r="B139" s="37" t="s">
        <v>601</v>
      </c>
      <c r="C139" s="38" t="s">
        <v>587</v>
      </c>
      <c r="D139" s="38" t="s">
        <v>604</v>
      </c>
      <c r="E139" s="37" t="s">
        <v>605</v>
      </c>
      <c r="F139" s="38" t="s">
        <v>79</v>
      </c>
      <c r="G139" s="38" t="s">
        <v>80</v>
      </c>
      <c r="H139" s="38">
        <v>18</v>
      </c>
      <c r="I139" s="38">
        <v>21000</v>
      </c>
      <c r="J139" s="38">
        <v>3780900</v>
      </c>
    </row>
    <row r="140" spans="1:10" ht="26.25" x14ac:dyDescent="0.25">
      <c r="A140" s="39">
        <v>10</v>
      </c>
      <c r="B140" s="37" t="s">
        <v>606</v>
      </c>
      <c r="C140" s="38" t="s">
        <v>587</v>
      </c>
      <c r="D140" s="38" t="s">
        <v>593</v>
      </c>
      <c r="E140" s="37" t="s">
        <v>607</v>
      </c>
      <c r="F140" s="38" t="s">
        <v>590</v>
      </c>
      <c r="G140" s="38" t="s">
        <v>129</v>
      </c>
      <c r="H140" s="38">
        <v>105</v>
      </c>
      <c r="I140" s="38">
        <v>6800</v>
      </c>
      <c r="J140" s="38">
        <v>714000</v>
      </c>
    </row>
    <row r="141" spans="1:10" ht="26.25" x14ac:dyDescent="0.25">
      <c r="A141" s="39">
        <v>11</v>
      </c>
      <c r="B141" s="37" t="s">
        <v>606</v>
      </c>
      <c r="C141" s="38" t="s">
        <v>587</v>
      </c>
      <c r="D141" s="38" t="s">
        <v>593</v>
      </c>
      <c r="E141" s="37" t="s">
        <v>608</v>
      </c>
      <c r="F141" s="38" t="s">
        <v>590</v>
      </c>
      <c r="G141" s="38" t="s">
        <v>131</v>
      </c>
      <c r="H141" s="38">
        <v>105</v>
      </c>
      <c r="I141" s="38">
        <v>9800</v>
      </c>
      <c r="J141" s="38">
        <v>1029000</v>
      </c>
    </row>
    <row r="142" spans="1:10" x14ac:dyDescent="0.25">
      <c r="B142" s="38"/>
      <c r="C142" s="38" t="s">
        <v>587</v>
      </c>
      <c r="D142" s="38"/>
      <c r="E142" s="38"/>
      <c r="F142" s="38"/>
      <c r="G142" s="38"/>
      <c r="H142" s="38"/>
      <c r="I142" s="38"/>
      <c r="J142" s="38"/>
    </row>
    <row r="143" spans="1:10" ht="26.25" x14ac:dyDescent="0.25">
      <c r="A143" s="39">
        <v>12</v>
      </c>
      <c r="B143" s="37" t="s">
        <v>606</v>
      </c>
      <c r="C143" s="38" t="s">
        <v>587</v>
      </c>
      <c r="D143" s="38" t="s">
        <v>593</v>
      </c>
      <c r="E143" s="37" t="s">
        <v>609</v>
      </c>
      <c r="F143" s="38" t="s">
        <v>610</v>
      </c>
      <c r="G143" s="38" t="s">
        <v>131</v>
      </c>
      <c r="H143" s="38">
        <v>210</v>
      </c>
      <c r="I143" s="38">
        <v>9800</v>
      </c>
      <c r="J143" s="38">
        <v>2058000</v>
      </c>
    </row>
    <row r="144" spans="1:10" ht="26.25" x14ac:dyDescent="0.25">
      <c r="A144" s="39">
        <v>13</v>
      </c>
      <c r="B144" s="37" t="s">
        <v>606</v>
      </c>
      <c r="C144" s="38" t="s">
        <v>587</v>
      </c>
      <c r="D144" s="38" t="s">
        <v>593</v>
      </c>
      <c r="E144" s="37" t="s">
        <v>611</v>
      </c>
      <c r="F144" s="38" t="s">
        <v>612</v>
      </c>
      <c r="G144" s="38" t="s">
        <v>145</v>
      </c>
      <c r="H144" s="38">
        <v>234.5</v>
      </c>
      <c r="I144" s="38">
        <v>9440</v>
      </c>
      <c r="J144" s="38">
        <v>2213680</v>
      </c>
    </row>
    <row r="145" spans="1:10" ht="26.25" x14ac:dyDescent="0.25">
      <c r="A145" s="39">
        <v>14</v>
      </c>
      <c r="B145" s="37" t="s">
        <v>606</v>
      </c>
      <c r="C145" s="38" t="s">
        <v>587</v>
      </c>
      <c r="D145" s="38" t="s">
        <v>593</v>
      </c>
      <c r="E145" s="37" t="s">
        <v>613</v>
      </c>
      <c r="F145" s="38" t="s">
        <v>612</v>
      </c>
      <c r="G145" s="38" t="s">
        <v>597</v>
      </c>
      <c r="H145" s="38">
        <v>234.5</v>
      </c>
      <c r="I145" s="38">
        <v>9440</v>
      </c>
      <c r="J145" s="38">
        <v>2213680</v>
      </c>
    </row>
    <row r="146" spans="1:10" ht="26.25" x14ac:dyDescent="0.25">
      <c r="A146" s="39">
        <v>15</v>
      </c>
      <c r="B146" s="37" t="s">
        <v>614</v>
      </c>
      <c r="C146" s="38" t="s">
        <v>587</v>
      </c>
      <c r="D146" s="38" t="s">
        <v>593</v>
      </c>
      <c r="E146" s="37" t="s">
        <v>615</v>
      </c>
      <c r="F146" s="38" t="s">
        <v>610</v>
      </c>
      <c r="G146" s="38" t="s">
        <v>129</v>
      </c>
      <c r="H146" s="38">
        <v>67.5</v>
      </c>
      <c r="I146" s="38">
        <v>6800</v>
      </c>
      <c r="J146" s="38">
        <v>459000</v>
      </c>
    </row>
    <row r="147" spans="1:10" ht="26.25" x14ac:dyDescent="0.25">
      <c r="A147" s="39">
        <v>16</v>
      </c>
      <c r="B147" s="37" t="s">
        <v>614</v>
      </c>
      <c r="C147" s="38" t="s">
        <v>587</v>
      </c>
      <c r="D147" s="38" t="s">
        <v>593</v>
      </c>
      <c r="E147" s="37" t="s">
        <v>616</v>
      </c>
      <c r="F147" s="38" t="s">
        <v>610</v>
      </c>
      <c r="G147" s="38" t="s">
        <v>131</v>
      </c>
      <c r="H147" s="38">
        <v>67.5</v>
      </c>
      <c r="I147" s="38">
        <v>9800</v>
      </c>
      <c r="J147" s="38">
        <v>661500</v>
      </c>
    </row>
    <row r="148" spans="1:10" ht="26.25" x14ac:dyDescent="0.25">
      <c r="A148" s="39">
        <v>17</v>
      </c>
      <c r="B148" s="37" t="s">
        <v>614</v>
      </c>
      <c r="C148" s="38" t="s">
        <v>587</v>
      </c>
      <c r="D148" s="38" t="s">
        <v>593</v>
      </c>
      <c r="E148" s="37" t="s">
        <v>617</v>
      </c>
      <c r="F148" s="38" t="s">
        <v>610</v>
      </c>
      <c r="G148" s="38" t="s">
        <v>131</v>
      </c>
      <c r="H148" s="38">
        <v>135</v>
      </c>
      <c r="I148" s="38">
        <v>9800</v>
      </c>
      <c r="J148" s="38">
        <v>1323000</v>
      </c>
    </row>
    <row r="149" spans="1:10" ht="26.25" x14ac:dyDescent="0.25">
      <c r="A149" s="39">
        <v>18</v>
      </c>
      <c r="B149" s="37" t="s">
        <v>601</v>
      </c>
      <c r="C149" s="38" t="s">
        <v>587</v>
      </c>
      <c r="D149" s="38" t="s">
        <v>618</v>
      </c>
      <c r="E149" s="37" t="s">
        <v>619</v>
      </c>
      <c r="F149" s="38" t="s">
        <v>79</v>
      </c>
      <c r="G149" s="37" t="s">
        <v>96</v>
      </c>
      <c r="H149" s="38">
        <v>27</v>
      </c>
      <c r="I149" s="38">
        <v>29000</v>
      </c>
      <c r="J149" s="38">
        <v>783000</v>
      </c>
    </row>
    <row r="150" spans="1:10" ht="26.25" x14ac:dyDescent="0.25">
      <c r="A150" s="39">
        <v>19</v>
      </c>
      <c r="B150" s="37" t="s">
        <v>601</v>
      </c>
      <c r="C150" s="38" t="s">
        <v>587</v>
      </c>
      <c r="D150" s="38" t="s">
        <v>620</v>
      </c>
      <c r="E150" s="37" t="s">
        <v>621</v>
      </c>
      <c r="F150" s="38" t="s">
        <v>79</v>
      </c>
      <c r="G150" s="37" t="s">
        <v>622</v>
      </c>
      <c r="H150" s="38">
        <v>36</v>
      </c>
      <c r="I150" s="38">
        <v>19000</v>
      </c>
      <c r="J150" s="38">
        <v>684000</v>
      </c>
    </row>
    <row r="151" spans="1:10" ht="26.25" x14ac:dyDescent="0.25">
      <c r="A151" s="39">
        <v>20</v>
      </c>
      <c r="B151" s="37" t="s">
        <v>601</v>
      </c>
      <c r="C151" s="38" t="s">
        <v>587</v>
      </c>
      <c r="D151" s="38" t="s">
        <v>623</v>
      </c>
      <c r="E151" s="37" t="s">
        <v>624</v>
      </c>
      <c r="F151" s="38" t="s">
        <v>79</v>
      </c>
      <c r="G151" s="38" t="s">
        <v>83</v>
      </c>
      <c r="H151" s="38">
        <v>27</v>
      </c>
      <c r="I151" s="38">
        <v>20000</v>
      </c>
      <c r="J151" s="38">
        <v>540000</v>
      </c>
    </row>
    <row r="152" spans="1:10" ht="26.25" x14ac:dyDescent="0.25">
      <c r="A152" s="39">
        <v>21</v>
      </c>
      <c r="B152" s="37" t="s">
        <v>601</v>
      </c>
      <c r="C152" s="38" t="s">
        <v>587</v>
      </c>
      <c r="D152" s="38" t="s">
        <v>593</v>
      </c>
      <c r="E152" s="37" t="s">
        <v>625</v>
      </c>
      <c r="F152" s="38" t="s">
        <v>79</v>
      </c>
      <c r="G152" s="38" t="s">
        <v>626</v>
      </c>
      <c r="H152" s="38">
        <v>18</v>
      </c>
      <c r="I152" s="38">
        <v>26600</v>
      </c>
      <c r="J152" s="38">
        <v>478800</v>
      </c>
    </row>
    <row r="153" spans="1:10" ht="26.25" x14ac:dyDescent="0.25">
      <c r="A153" s="39">
        <v>22</v>
      </c>
      <c r="B153" s="37" t="s">
        <v>601</v>
      </c>
      <c r="C153" s="38" t="s">
        <v>587</v>
      </c>
      <c r="D153" s="38" t="s">
        <v>79</v>
      </c>
      <c r="E153" s="37" t="s">
        <v>627</v>
      </c>
      <c r="F153" s="38" t="s">
        <v>79</v>
      </c>
      <c r="G153" s="38" t="s">
        <v>86</v>
      </c>
      <c r="H153" s="38">
        <v>18</v>
      </c>
      <c r="I153" s="38">
        <v>26500</v>
      </c>
      <c r="J153" s="38">
        <v>477000</v>
      </c>
    </row>
    <row r="154" spans="1:10" ht="26.25" x14ac:dyDescent="0.25">
      <c r="A154" s="39">
        <v>23</v>
      </c>
      <c r="B154" s="37" t="s">
        <v>601</v>
      </c>
      <c r="C154" s="38" t="s">
        <v>587</v>
      </c>
      <c r="D154" s="38" t="s">
        <v>79</v>
      </c>
      <c r="E154" s="37" t="s">
        <v>628</v>
      </c>
      <c r="F154" s="38" t="s">
        <v>79</v>
      </c>
      <c r="G154" s="37" t="s">
        <v>629</v>
      </c>
      <c r="H154" s="38">
        <v>36</v>
      </c>
      <c r="I154" s="38">
        <v>16720</v>
      </c>
      <c r="J154" s="38">
        <v>601920</v>
      </c>
    </row>
    <row r="155" spans="1:10" ht="26.25" x14ac:dyDescent="0.25">
      <c r="A155" s="39">
        <v>24</v>
      </c>
      <c r="B155" s="37" t="s">
        <v>630</v>
      </c>
      <c r="C155" s="38" t="s">
        <v>587</v>
      </c>
      <c r="D155" s="38" t="s">
        <v>331</v>
      </c>
      <c r="E155" s="37" t="s">
        <v>631</v>
      </c>
      <c r="F155" s="38" t="s">
        <v>404</v>
      </c>
      <c r="G155" s="38" t="s">
        <v>632</v>
      </c>
      <c r="H155" s="38">
        <v>1080</v>
      </c>
      <c r="I155" s="38">
        <v>10600</v>
      </c>
      <c r="J155" s="38">
        <v>11448000</v>
      </c>
    </row>
    <row r="156" spans="1:10" ht="26.25" x14ac:dyDescent="0.25">
      <c r="A156" s="39">
        <v>25</v>
      </c>
      <c r="B156" s="37" t="s">
        <v>633</v>
      </c>
      <c r="C156" s="38" t="s">
        <v>587</v>
      </c>
      <c r="D156" s="38" t="s">
        <v>331</v>
      </c>
      <c r="E156" s="37" t="s">
        <v>634</v>
      </c>
      <c r="F156" s="38" t="s">
        <v>404</v>
      </c>
      <c r="G156" s="38" t="s">
        <v>632</v>
      </c>
      <c r="H156" s="38">
        <v>120</v>
      </c>
      <c r="I156" s="38">
        <v>10600</v>
      </c>
      <c r="J156" s="38">
        <v>1272000</v>
      </c>
    </row>
    <row r="157" spans="1:10" ht="26.25" x14ac:dyDescent="0.25">
      <c r="A157" s="39">
        <v>26</v>
      </c>
      <c r="B157" s="37" t="s">
        <v>635</v>
      </c>
      <c r="C157" s="38" t="s">
        <v>587</v>
      </c>
      <c r="D157" s="38" t="s">
        <v>636</v>
      </c>
      <c r="E157" s="37" t="s">
        <v>637</v>
      </c>
      <c r="F157" s="38" t="s">
        <v>404</v>
      </c>
      <c r="G157" s="38" t="s">
        <v>632</v>
      </c>
      <c r="H157" s="38">
        <v>340</v>
      </c>
      <c r="I157" s="38">
        <v>10600</v>
      </c>
      <c r="J157" s="38">
        <v>3604000</v>
      </c>
    </row>
    <row r="158" spans="1:10" ht="26.25" x14ac:dyDescent="0.25">
      <c r="A158" s="39">
        <v>27</v>
      </c>
      <c r="B158" s="37" t="s">
        <v>638</v>
      </c>
      <c r="C158" s="38" t="s">
        <v>587</v>
      </c>
      <c r="D158" s="38" t="s">
        <v>636</v>
      </c>
      <c r="E158" s="37" t="s">
        <v>639</v>
      </c>
      <c r="F158" s="38" t="s">
        <v>404</v>
      </c>
      <c r="G158" s="38" t="s">
        <v>632</v>
      </c>
      <c r="H158" s="38">
        <v>320</v>
      </c>
      <c r="I158" s="38">
        <v>10600</v>
      </c>
      <c r="J158" s="38">
        <v>3392000</v>
      </c>
    </row>
    <row r="159" spans="1:10" ht="26.25" x14ac:dyDescent="0.25">
      <c r="A159" s="39">
        <v>28</v>
      </c>
      <c r="B159" s="37" t="s">
        <v>640</v>
      </c>
      <c r="C159" s="38" t="s">
        <v>587</v>
      </c>
      <c r="D159" s="38" t="s">
        <v>636</v>
      </c>
      <c r="E159" s="37" t="s">
        <v>641</v>
      </c>
      <c r="F159" s="38" t="s">
        <v>404</v>
      </c>
      <c r="G159" s="38">
        <v>672</v>
      </c>
      <c r="H159" s="38">
        <v>620</v>
      </c>
      <c r="I159" s="38">
        <v>10600</v>
      </c>
      <c r="J159" s="38">
        <v>6572000</v>
      </c>
    </row>
    <row r="160" spans="1:10" ht="26.25" x14ac:dyDescent="0.25">
      <c r="A160" s="39">
        <v>29</v>
      </c>
      <c r="B160" s="37" t="s">
        <v>642</v>
      </c>
      <c r="C160" s="38" t="s">
        <v>587</v>
      </c>
      <c r="D160" s="38" t="s">
        <v>588</v>
      </c>
      <c r="E160" s="37" t="s">
        <v>643</v>
      </c>
      <c r="F160" s="38" t="s">
        <v>74</v>
      </c>
      <c r="G160" s="38" t="s">
        <v>644</v>
      </c>
      <c r="H160" s="38">
        <v>792</v>
      </c>
      <c r="I160" s="38">
        <v>7610</v>
      </c>
      <c r="J160" s="38">
        <v>6027120</v>
      </c>
    </row>
    <row r="161" spans="1:10" ht="26.25" x14ac:dyDescent="0.25">
      <c r="A161" s="39">
        <v>30</v>
      </c>
      <c r="B161" s="37" t="s">
        <v>645</v>
      </c>
      <c r="C161" s="38" t="s">
        <v>587</v>
      </c>
      <c r="D161" s="38" t="s">
        <v>588</v>
      </c>
      <c r="E161" s="37" t="s">
        <v>646</v>
      </c>
      <c r="F161" s="38" t="s">
        <v>74</v>
      </c>
      <c r="G161" s="38" t="s">
        <v>644</v>
      </c>
      <c r="H161" s="38">
        <v>594</v>
      </c>
      <c r="I161" s="38">
        <v>7610</v>
      </c>
      <c r="J161" s="38">
        <v>4520340</v>
      </c>
    </row>
    <row r="162" spans="1:10" ht="26.25" x14ac:dyDescent="0.25">
      <c r="A162" s="39">
        <v>31</v>
      </c>
      <c r="B162" s="37" t="s">
        <v>647</v>
      </c>
      <c r="C162" s="38" t="s">
        <v>587</v>
      </c>
      <c r="D162" s="38" t="s">
        <v>588</v>
      </c>
      <c r="E162" s="37" t="s">
        <v>648</v>
      </c>
      <c r="F162" s="38" t="s">
        <v>74</v>
      </c>
      <c r="G162" s="38" t="s">
        <v>644</v>
      </c>
      <c r="H162" s="38">
        <v>660</v>
      </c>
      <c r="I162" s="38">
        <v>7610</v>
      </c>
      <c r="J162" s="38">
        <v>5022600</v>
      </c>
    </row>
    <row r="163" spans="1:10" ht="26.25" x14ac:dyDescent="0.25">
      <c r="A163" s="39">
        <v>32</v>
      </c>
      <c r="B163" s="37" t="s">
        <v>649</v>
      </c>
      <c r="C163" s="38" t="s">
        <v>587</v>
      </c>
      <c r="D163" s="38" t="s">
        <v>593</v>
      </c>
      <c r="E163" s="37" t="s">
        <v>650</v>
      </c>
      <c r="F163" s="38" t="s">
        <v>74</v>
      </c>
      <c r="G163" s="38" t="s">
        <v>651</v>
      </c>
      <c r="H163" s="38">
        <v>416</v>
      </c>
      <c r="I163" s="38">
        <v>7610</v>
      </c>
      <c r="J163" s="38">
        <v>3165760</v>
      </c>
    </row>
    <row r="164" spans="1:10" ht="26.25" x14ac:dyDescent="0.25">
      <c r="A164" s="39">
        <v>33</v>
      </c>
      <c r="B164" s="37" t="s">
        <v>652</v>
      </c>
      <c r="C164" s="38" t="s">
        <v>587</v>
      </c>
      <c r="D164" s="38" t="s">
        <v>588</v>
      </c>
      <c r="E164" s="37" t="s">
        <v>653</v>
      </c>
      <c r="F164" s="38" t="s">
        <v>74</v>
      </c>
      <c r="G164" s="38" t="s">
        <v>644</v>
      </c>
      <c r="H164" s="38">
        <v>308</v>
      </c>
      <c r="I164" s="38">
        <v>7610</v>
      </c>
      <c r="J164" s="38">
        <v>2343880</v>
      </c>
    </row>
    <row r="165" spans="1:10" ht="26.25" x14ac:dyDescent="0.25">
      <c r="A165" s="39">
        <v>34</v>
      </c>
      <c r="B165" s="37" t="s">
        <v>642</v>
      </c>
      <c r="C165" s="38" t="s">
        <v>587</v>
      </c>
      <c r="D165" s="38" t="s">
        <v>654</v>
      </c>
      <c r="E165" s="37" t="s">
        <v>655</v>
      </c>
      <c r="F165" s="38" t="s">
        <v>74</v>
      </c>
      <c r="G165" s="38" t="s">
        <v>644</v>
      </c>
      <c r="H165" s="38">
        <v>264</v>
      </c>
      <c r="I165" s="38">
        <v>7610</v>
      </c>
      <c r="J165" s="38">
        <v>2009040</v>
      </c>
    </row>
    <row r="166" spans="1:10" ht="26.25" x14ac:dyDescent="0.25">
      <c r="A166" s="39">
        <v>35</v>
      </c>
      <c r="B166" s="37" t="s">
        <v>645</v>
      </c>
      <c r="C166" s="38" t="s">
        <v>587</v>
      </c>
      <c r="D166" s="38" t="s">
        <v>654</v>
      </c>
      <c r="E166" s="37" t="s">
        <v>656</v>
      </c>
      <c r="F166" s="38" t="s">
        <v>74</v>
      </c>
      <c r="G166" s="38" t="s">
        <v>644</v>
      </c>
      <c r="H166" s="38">
        <v>132</v>
      </c>
      <c r="I166" s="38">
        <v>7610</v>
      </c>
      <c r="J166" s="38">
        <v>1004520</v>
      </c>
    </row>
    <row r="167" spans="1:10" ht="26.25" x14ac:dyDescent="0.25">
      <c r="A167" s="39">
        <v>36</v>
      </c>
      <c r="B167" s="37" t="s">
        <v>657</v>
      </c>
      <c r="C167" s="38" t="s">
        <v>587</v>
      </c>
      <c r="D167" s="38" t="s">
        <v>654</v>
      </c>
      <c r="E167" s="37" t="s">
        <v>658</v>
      </c>
      <c r="F167" s="38" t="s">
        <v>74</v>
      </c>
      <c r="G167" s="38" t="s">
        <v>69</v>
      </c>
      <c r="H167" s="38">
        <v>178</v>
      </c>
      <c r="I167" s="38">
        <v>7610</v>
      </c>
      <c r="J167" s="38">
        <v>1354580</v>
      </c>
    </row>
    <row r="168" spans="1:10" ht="26.25" x14ac:dyDescent="0.25">
      <c r="A168" s="39">
        <v>37</v>
      </c>
      <c r="B168" s="37" t="s">
        <v>659</v>
      </c>
      <c r="C168" s="38" t="s">
        <v>587</v>
      </c>
      <c r="D168" s="38" t="s">
        <v>588</v>
      </c>
      <c r="E168" s="37" t="s">
        <v>660</v>
      </c>
      <c r="F168" s="38" t="s">
        <v>661</v>
      </c>
      <c r="G168" s="37" t="s">
        <v>662</v>
      </c>
      <c r="H168" s="38">
        <v>75</v>
      </c>
      <c r="I168" s="38">
        <v>10400</v>
      </c>
      <c r="J168" s="38">
        <v>780000</v>
      </c>
    </row>
    <row r="169" spans="1:10" ht="26.25" x14ac:dyDescent="0.25">
      <c r="A169" s="39">
        <v>38</v>
      </c>
      <c r="B169" s="37" t="s">
        <v>663</v>
      </c>
      <c r="C169" s="38" t="s">
        <v>587</v>
      </c>
      <c r="D169" s="38" t="s">
        <v>664</v>
      </c>
      <c r="E169" s="37" t="s">
        <v>665</v>
      </c>
      <c r="F169" s="38" t="s">
        <v>666</v>
      </c>
      <c r="G169" s="38" t="s">
        <v>365</v>
      </c>
      <c r="H169" s="38">
        <v>1540</v>
      </c>
      <c r="I169" s="38">
        <v>4510</v>
      </c>
      <c r="J169" s="38">
        <v>6945400</v>
      </c>
    </row>
    <row r="170" spans="1:10" ht="26.25" x14ac:dyDescent="0.25">
      <c r="A170" s="39">
        <v>39</v>
      </c>
      <c r="B170" s="37" t="s">
        <v>663</v>
      </c>
      <c r="C170" s="38" t="s">
        <v>587</v>
      </c>
      <c r="D170" s="38" t="s">
        <v>664</v>
      </c>
      <c r="E170" s="37" t="s">
        <v>667</v>
      </c>
      <c r="F170" s="38" t="s">
        <v>666</v>
      </c>
      <c r="G170" s="38" t="s">
        <v>365</v>
      </c>
      <c r="H170" s="38">
        <v>4445</v>
      </c>
      <c r="I170" s="38">
        <v>4510</v>
      </c>
      <c r="J170" s="38">
        <v>20046950</v>
      </c>
    </row>
    <row r="171" spans="1:10" ht="26.25" x14ac:dyDescent="0.25">
      <c r="A171" s="39">
        <v>40</v>
      </c>
      <c r="B171" s="37" t="s">
        <v>668</v>
      </c>
      <c r="C171" s="38" t="s">
        <v>587</v>
      </c>
      <c r="D171" s="38" t="s">
        <v>669</v>
      </c>
      <c r="E171" s="37" t="s">
        <v>670</v>
      </c>
      <c r="F171" s="38" t="s">
        <v>21</v>
      </c>
      <c r="G171" s="38" t="s">
        <v>671</v>
      </c>
      <c r="H171" s="38">
        <v>90</v>
      </c>
      <c r="I171" s="38">
        <v>28500</v>
      </c>
      <c r="J171" s="38">
        <v>2565000</v>
      </c>
    </row>
    <row r="172" spans="1:10" ht="26.25" x14ac:dyDescent="0.25">
      <c r="A172" s="39">
        <v>41</v>
      </c>
      <c r="B172" s="37" t="s">
        <v>668</v>
      </c>
      <c r="C172" s="38" t="s">
        <v>587</v>
      </c>
      <c r="D172" s="38" t="s">
        <v>672</v>
      </c>
      <c r="E172" s="37" t="s">
        <v>673</v>
      </c>
      <c r="F172" s="38" t="s">
        <v>21</v>
      </c>
      <c r="G172" s="38" t="s">
        <v>34</v>
      </c>
      <c r="H172" s="38">
        <v>130</v>
      </c>
      <c r="I172" s="38">
        <v>33000</v>
      </c>
      <c r="J172" s="38">
        <v>4290000</v>
      </c>
    </row>
    <row r="173" spans="1:10" ht="26.25" x14ac:dyDescent="0.25">
      <c r="A173" s="39">
        <v>42</v>
      </c>
      <c r="B173" s="37" t="s">
        <v>668</v>
      </c>
      <c r="C173" s="38" t="s">
        <v>587</v>
      </c>
      <c r="D173" s="38" t="s">
        <v>324</v>
      </c>
      <c r="E173" s="37" t="s">
        <v>674</v>
      </c>
      <c r="F173" s="38" t="s">
        <v>21</v>
      </c>
      <c r="G173" s="38" t="s">
        <v>28</v>
      </c>
      <c r="H173" s="38">
        <v>35</v>
      </c>
      <c r="I173" s="38">
        <v>33720</v>
      </c>
      <c r="J173" s="38">
        <v>1180200</v>
      </c>
    </row>
    <row r="174" spans="1:10" ht="26.25" x14ac:dyDescent="0.25">
      <c r="A174" s="39">
        <v>43</v>
      </c>
      <c r="B174" s="37" t="s">
        <v>668</v>
      </c>
      <c r="C174" s="38" t="s">
        <v>587</v>
      </c>
      <c r="D174" s="38" t="s">
        <v>675</v>
      </c>
      <c r="E174" s="37" t="s">
        <v>676</v>
      </c>
      <c r="F174" s="38" t="s">
        <v>21</v>
      </c>
      <c r="G174" s="38" t="s">
        <v>28</v>
      </c>
      <c r="H174" s="38">
        <v>35</v>
      </c>
      <c r="I174" s="38">
        <v>33720</v>
      </c>
      <c r="J174" s="38">
        <v>1180200</v>
      </c>
    </row>
    <row r="175" spans="1:10" ht="26.25" x14ac:dyDescent="0.25">
      <c r="A175" s="39">
        <v>44</v>
      </c>
      <c r="B175" s="37" t="s">
        <v>668</v>
      </c>
      <c r="C175" s="38" t="s">
        <v>587</v>
      </c>
      <c r="D175" s="38" t="s">
        <v>62</v>
      </c>
      <c r="E175" s="37" t="s">
        <v>677</v>
      </c>
      <c r="F175" s="38" t="s">
        <v>21</v>
      </c>
      <c r="G175" s="38" t="s">
        <v>32</v>
      </c>
      <c r="H175" s="38">
        <v>80</v>
      </c>
      <c r="I175" s="38">
        <v>33000</v>
      </c>
      <c r="J175" s="38">
        <v>2640000</v>
      </c>
    </row>
    <row r="176" spans="1:10" ht="26.25" x14ac:dyDescent="0.25">
      <c r="A176" s="39">
        <v>45</v>
      </c>
      <c r="B176" s="37" t="s">
        <v>668</v>
      </c>
      <c r="C176" s="38" t="s">
        <v>587</v>
      </c>
      <c r="D176" s="37" t="s">
        <v>678</v>
      </c>
      <c r="E176" s="37" t="s">
        <v>679</v>
      </c>
      <c r="F176" s="37" t="s">
        <v>21</v>
      </c>
      <c r="G176" s="37" t="s">
        <v>39</v>
      </c>
      <c r="H176" s="38">
        <v>130</v>
      </c>
      <c r="I176" s="38">
        <v>31600</v>
      </c>
      <c r="J176" s="38">
        <v>4108000</v>
      </c>
    </row>
    <row r="177" spans="1:10" ht="26.25" x14ac:dyDescent="0.25">
      <c r="A177" s="39">
        <v>46</v>
      </c>
      <c r="B177" s="37" t="s">
        <v>668</v>
      </c>
      <c r="C177" s="38" t="s">
        <v>587</v>
      </c>
      <c r="D177" s="38" t="s">
        <v>672</v>
      </c>
      <c r="E177" s="37" t="s">
        <v>680</v>
      </c>
      <c r="F177" s="38" t="s">
        <v>21</v>
      </c>
      <c r="G177" s="38" t="s">
        <v>681</v>
      </c>
      <c r="H177" s="38">
        <v>80</v>
      </c>
      <c r="I177" s="38">
        <v>32500</v>
      </c>
      <c r="J177" s="38">
        <v>2600000</v>
      </c>
    </row>
    <row r="178" spans="1:10" ht="26.25" x14ac:dyDescent="0.25">
      <c r="A178" s="39">
        <v>47</v>
      </c>
      <c r="B178" s="37" t="s">
        <v>668</v>
      </c>
      <c r="C178" s="38" t="s">
        <v>587</v>
      </c>
      <c r="D178" s="38" t="s">
        <v>593</v>
      </c>
      <c r="E178" s="37" t="s">
        <v>682</v>
      </c>
      <c r="F178" s="38" t="s">
        <v>21</v>
      </c>
      <c r="G178" s="38" t="s">
        <v>22</v>
      </c>
      <c r="H178" s="38">
        <v>40</v>
      </c>
      <c r="I178" s="38">
        <v>16900</v>
      </c>
      <c r="J178" s="38">
        <v>676000</v>
      </c>
    </row>
    <row r="179" spans="1:10" ht="26.25" x14ac:dyDescent="0.25">
      <c r="A179" s="39">
        <v>48</v>
      </c>
      <c r="B179" s="37" t="s">
        <v>683</v>
      </c>
      <c r="C179" s="38" t="s">
        <v>587</v>
      </c>
      <c r="D179" s="38" t="s">
        <v>588</v>
      </c>
      <c r="E179" s="37" t="s">
        <v>684</v>
      </c>
      <c r="F179" s="38" t="s">
        <v>685</v>
      </c>
      <c r="G179" s="38" t="s">
        <v>686</v>
      </c>
      <c r="H179" s="38">
        <v>50</v>
      </c>
      <c r="I179" s="38">
        <v>6700</v>
      </c>
      <c r="J179" s="38">
        <v>335000</v>
      </c>
    </row>
    <row r="180" spans="1:10" ht="26.25" x14ac:dyDescent="0.25">
      <c r="A180" s="39">
        <v>49</v>
      </c>
      <c r="B180" s="37" t="s">
        <v>683</v>
      </c>
      <c r="C180" s="38" t="s">
        <v>587</v>
      </c>
      <c r="D180" s="38" t="s">
        <v>664</v>
      </c>
      <c r="E180" s="37" t="s">
        <v>687</v>
      </c>
      <c r="F180" s="38" t="s">
        <v>666</v>
      </c>
      <c r="G180" s="38" t="s">
        <v>365</v>
      </c>
      <c r="H180" s="38">
        <v>210</v>
      </c>
      <c r="I180" s="38">
        <v>4510</v>
      </c>
      <c r="J180" s="38">
        <v>947100</v>
      </c>
    </row>
    <row r="181" spans="1:10" ht="26.25" x14ac:dyDescent="0.25">
      <c r="A181" s="39">
        <v>50</v>
      </c>
      <c r="B181" s="37" t="s">
        <v>688</v>
      </c>
      <c r="C181" s="38" t="s">
        <v>587</v>
      </c>
      <c r="D181" s="38" t="s">
        <v>654</v>
      </c>
      <c r="E181" s="37" t="s">
        <v>689</v>
      </c>
      <c r="F181" s="38" t="s">
        <v>690</v>
      </c>
      <c r="G181" s="38" t="s">
        <v>691</v>
      </c>
      <c r="H181" s="38">
        <v>1660</v>
      </c>
      <c r="I181" s="38">
        <v>8299</v>
      </c>
      <c r="J181" s="38">
        <v>13776340</v>
      </c>
    </row>
    <row r="182" spans="1:10" x14ac:dyDescent="0.25">
      <c r="A182" s="41" t="s">
        <v>0</v>
      </c>
      <c r="B182" s="42" t="s">
        <v>1</v>
      </c>
      <c r="C182" s="43" t="s">
        <v>2</v>
      </c>
      <c r="D182" s="44" t="s">
        <v>3</v>
      </c>
      <c r="E182" s="43" t="s">
        <v>4</v>
      </c>
      <c r="F182" s="43" t="s">
        <v>5</v>
      </c>
      <c r="G182" s="43" t="s">
        <v>6</v>
      </c>
      <c r="H182" s="45" t="s">
        <v>692</v>
      </c>
      <c r="I182" s="45" t="s">
        <v>15</v>
      </c>
      <c r="J182" s="45" t="s">
        <v>8</v>
      </c>
    </row>
    <row r="183" spans="1:10" ht="26.25" customHeight="1" x14ac:dyDescent="0.25">
      <c r="A183" s="67">
        <v>1</v>
      </c>
      <c r="B183" s="51" t="s">
        <v>188</v>
      </c>
      <c r="C183" s="61" t="s">
        <v>10</v>
      </c>
      <c r="D183" s="58" t="s">
        <v>189</v>
      </c>
      <c r="E183" s="58" t="s">
        <v>190</v>
      </c>
      <c r="F183" s="1" t="s">
        <v>191</v>
      </c>
      <c r="G183" s="1" t="s">
        <v>192</v>
      </c>
      <c r="H183" s="15">
        <v>4.8440000000000003</v>
      </c>
      <c r="I183" s="1">
        <v>39700</v>
      </c>
      <c r="J183" s="1">
        <f t="shared" si="1"/>
        <v>192306.80000000002</v>
      </c>
    </row>
    <row r="184" spans="1:10" x14ac:dyDescent="0.25">
      <c r="A184" s="68"/>
      <c r="B184" s="52"/>
      <c r="C184" s="62"/>
      <c r="D184" s="59"/>
      <c r="E184" s="59"/>
      <c r="F184" s="1" t="s">
        <v>193</v>
      </c>
      <c r="G184" s="1" t="s">
        <v>194</v>
      </c>
      <c r="H184" s="15">
        <v>22.370999999999999</v>
      </c>
      <c r="I184" s="1">
        <v>14000</v>
      </c>
      <c r="J184" s="1">
        <f t="shared" si="1"/>
        <v>313194</v>
      </c>
    </row>
    <row r="185" spans="1:10" x14ac:dyDescent="0.25">
      <c r="A185" s="68"/>
      <c r="B185" s="52"/>
      <c r="C185" s="62"/>
      <c r="D185" s="59"/>
      <c r="E185" s="59"/>
      <c r="F185" s="1" t="s">
        <v>195</v>
      </c>
      <c r="G185" s="1" t="s">
        <v>196</v>
      </c>
      <c r="H185" s="15">
        <v>6.01</v>
      </c>
      <c r="I185" s="1">
        <v>56000</v>
      </c>
      <c r="J185" s="1">
        <f t="shared" si="1"/>
        <v>336560</v>
      </c>
    </row>
    <row r="186" spans="1:10" x14ac:dyDescent="0.25">
      <c r="A186" s="68"/>
      <c r="B186" s="52"/>
      <c r="C186" s="62"/>
      <c r="D186" s="59"/>
      <c r="E186" s="59"/>
      <c r="F186" s="1" t="s">
        <v>197</v>
      </c>
      <c r="G186" s="1" t="s">
        <v>198</v>
      </c>
      <c r="H186" s="15">
        <v>46.741</v>
      </c>
      <c r="I186" s="1">
        <v>7200</v>
      </c>
      <c r="J186" s="1">
        <f t="shared" si="1"/>
        <v>336535.2</v>
      </c>
    </row>
    <row r="187" spans="1:10" x14ac:dyDescent="0.25">
      <c r="A187" s="68"/>
      <c r="B187" s="52"/>
      <c r="C187" s="62"/>
      <c r="D187" s="59"/>
      <c r="E187" s="59"/>
      <c r="F187" s="1" t="s">
        <v>191</v>
      </c>
      <c r="G187" s="1" t="s">
        <v>192</v>
      </c>
      <c r="H187" s="15">
        <v>4.8440000000000003</v>
      </c>
      <c r="I187" s="1">
        <v>39700</v>
      </c>
      <c r="J187" s="1">
        <f t="shared" si="1"/>
        <v>192306.80000000002</v>
      </c>
    </row>
    <row r="188" spans="1:10" x14ac:dyDescent="0.25">
      <c r="A188" s="68"/>
      <c r="B188" s="52"/>
      <c r="C188" s="62"/>
      <c r="D188" s="59"/>
      <c r="E188" s="59"/>
      <c r="F188" s="1" t="s">
        <v>193</v>
      </c>
      <c r="G188" s="1" t="s">
        <v>194</v>
      </c>
      <c r="H188" s="15">
        <v>23.370999999999999</v>
      </c>
      <c r="I188" s="1">
        <v>14000</v>
      </c>
      <c r="J188" s="1">
        <f t="shared" si="1"/>
        <v>327194</v>
      </c>
    </row>
    <row r="189" spans="1:10" x14ac:dyDescent="0.25">
      <c r="A189" s="68"/>
      <c r="B189" s="52"/>
      <c r="C189" s="62"/>
      <c r="D189" s="59"/>
      <c r="E189" s="59"/>
      <c r="F189" s="1" t="s">
        <v>195</v>
      </c>
      <c r="G189" s="1" t="s">
        <v>196</v>
      </c>
      <c r="H189" s="15">
        <v>6.01</v>
      </c>
      <c r="I189" s="1">
        <v>56000</v>
      </c>
      <c r="J189" s="1">
        <f t="shared" si="1"/>
        <v>336560</v>
      </c>
    </row>
    <row r="190" spans="1:10" x14ac:dyDescent="0.25">
      <c r="A190" s="68"/>
      <c r="B190" s="52"/>
      <c r="C190" s="63"/>
      <c r="D190" s="60"/>
      <c r="E190" s="60"/>
      <c r="F190" s="1" t="s">
        <v>197</v>
      </c>
      <c r="G190" s="1" t="s">
        <v>198</v>
      </c>
      <c r="H190" s="15">
        <v>46.741</v>
      </c>
      <c r="I190" s="1">
        <v>7200</v>
      </c>
      <c r="J190" s="1">
        <f t="shared" si="1"/>
        <v>336535.2</v>
      </c>
    </row>
    <row r="191" spans="1:10" ht="45" x14ac:dyDescent="0.25">
      <c r="A191" s="68"/>
      <c r="B191" s="52"/>
      <c r="C191" s="61" t="s">
        <v>10</v>
      </c>
      <c r="D191" s="2" t="s">
        <v>199</v>
      </c>
      <c r="E191" s="2" t="s">
        <v>200</v>
      </c>
      <c r="F191" s="1" t="s">
        <v>201</v>
      </c>
      <c r="G191" s="1" t="s">
        <v>202</v>
      </c>
      <c r="H191" s="15">
        <v>8</v>
      </c>
      <c r="I191" s="1">
        <v>24040</v>
      </c>
      <c r="J191" s="1">
        <v>192320</v>
      </c>
    </row>
    <row r="192" spans="1:10" x14ac:dyDescent="0.25">
      <c r="A192" s="68"/>
      <c r="B192" s="52"/>
      <c r="C192" s="62"/>
      <c r="D192" s="2"/>
      <c r="E192" s="1"/>
      <c r="F192" s="1" t="s">
        <v>195</v>
      </c>
      <c r="G192" s="1" t="s">
        <v>203</v>
      </c>
      <c r="H192" s="15">
        <v>4.63</v>
      </c>
      <c r="I192" s="1">
        <v>41540</v>
      </c>
      <c r="J192" s="1">
        <v>192330.19999999998</v>
      </c>
    </row>
    <row r="193" spans="1:10" x14ac:dyDescent="0.25">
      <c r="A193" s="68"/>
      <c r="B193" s="52"/>
      <c r="C193" s="62"/>
      <c r="D193" s="2"/>
      <c r="E193" s="1"/>
      <c r="F193" s="1" t="s">
        <v>204</v>
      </c>
      <c r="G193" s="1" t="s">
        <v>205</v>
      </c>
      <c r="H193" s="15">
        <v>4.4349999999999996</v>
      </c>
      <c r="I193" s="1">
        <v>65050</v>
      </c>
      <c r="J193" s="1">
        <v>288496.75</v>
      </c>
    </row>
    <row r="194" spans="1:10" ht="45" x14ac:dyDescent="0.25">
      <c r="A194" s="68"/>
      <c r="B194" s="52"/>
      <c r="C194" s="62"/>
      <c r="D194" s="2" t="s">
        <v>206</v>
      </c>
      <c r="E194" s="2" t="s">
        <v>207</v>
      </c>
      <c r="F194" s="1" t="s">
        <v>191</v>
      </c>
      <c r="G194" s="1" t="s">
        <v>208</v>
      </c>
      <c r="H194" s="15">
        <v>4.367</v>
      </c>
      <c r="I194" s="1">
        <v>44042.86</v>
      </c>
      <c r="J194" s="1">
        <f t="shared" ref="J194:J202" si="4">I194*H194</f>
        <v>192335.16962</v>
      </c>
    </row>
    <row r="195" spans="1:10" x14ac:dyDescent="0.25">
      <c r="A195" s="68"/>
      <c r="B195" s="52"/>
      <c r="C195" s="62"/>
      <c r="D195" s="2"/>
      <c r="E195" s="1"/>
      <c r="F195" s="1" t="s">
        <v>201</v>
      </c>
      <c r="G195" s="1" t="s">
        <v>209</v>
      </c>
      <c r="H195" s="15">
        <v>10.285</v>
      </c>
      <c r="I195" s="1">
        <v>28050</v>
      </c>
      <c r="J195" s="1">
        <f t="shared" si="4"/>
        <v>288494.25</v>
      </c>
    </row>
    <row r="196" spans="1:10" x14ac:dyDescent="0.25">
      <c r="A196" s="68"/>
      <c r="B196" s="52"/>
      <c r="C196" s="62"/>
      <c r="D196" s="2"/>
      <c r="E196" s="1"/>
      <c r="F196" s="1" t="s">
        <v>195</v>
      </c>
      <c r="G196" s="1" t="s">
        <v>210</v>
      </c>
      <c r="H196" s="15">
        <v>4.5750000000000002</v>
      </c>
      <c r="I196" s="1">
        <v>42040</v>
      </c>
      <c r="J196" s="1">
        <f t="shared" si="4"/>
        <v>192333</v>
      </c>
    </row>
    <row r="197" spans="1:10" ht="45" x14ac:dyDescent="0.25">
      <c r="A197" s="68"/>
      <c r="B197" s="52"/>
      <c r="C197" s="62"/>
      <c r="D197" s="2" t="s">
        <v>211</v>
      </c>
      <c r="E197" s="2" t="s">
        <v>212</v>
      </c>
      <c r="F197" s="1" t="s">
        <v>201</v>
      </c>
      <c r="G197" s="1" t="s">
        <v>213</v>
      </c>
      <c r="H197" s="15">
        <v>7.4829999999999997</v>
      </c>
      <c r="I197" s="1">
        <v>25700</v>
      </c>
      <c r="J197" s="1">
        <f t="shared" si="4"/>
        <v>192313.09999999998</v>
      </c>
    </row>
    <row r="198" spans="1:10" x14ac:dyDescent="0.25">
      <c r="A198" s="68"/>
      <c r="B198" s="52"/>
      <c r="C198" s="63"/>
      <c r="D198" s="2"/>
      <c r="E198" s="1"/>
      <c r="F198" s="1" t="s">
        <v>195</v>
      </c>
      <c r="G198" s="1" t="s">
        <v>214</v>
      </c>
      <c r="H198" s="15">
        <v>4.8609999999999998</v>
      </c>
      <c r="I198" s="1">
        <v>39566.67</v>
      </c>
      <c r="J198" s="1">
        <f t="shared" si="4"/>
        <v>192333.58286999998</v>
      </c>
    </row>
    <row r="199" spans="1:10" x14ac:dyDescent="0.25">
      <c r="A199" s="68"/>
      <c r="B199" s="52"/>
      <c r="C199" s="61" t="s">
        <v>10</v>
      </c>
      <c r="D199" s="2"/>
      <c r="E199" s="1"/>
      <c r="F199" s="1" t="s">
        <v>215</v>
      </c>
      <c r="G199" s="1" t="s">
        <v>216</v>
      </c>
      <c r="H199" s="15">
        <v>3.0659999999999998</v>
      </c>
      <c r="I199" s="1">
        <v>94100</v>
      </c>
      <c r="J199" s="1">
        <f t="shared" si="4"/>
        <v>288510.59999999998</v>
      </c>
    </row>
    <row r="200" spans="1:10" ht="45" x14ac:dyDescent="0.25">
      <c r="A200" s="68"/>
      <c r="B200" s="52"/>
      <c r="C200" s="62"/>
      <c r="D200" s="2" t="s">
        <v>77</v>
      </c>
      <c r="E200" s="2" t="s">
        <v>217</v>
      </c>
      <c r="F200" s="3" t="s">
        <v>191</v>
      </c>
      <c r="G200" s="3" t="s">
        <v>218</v>
      </c>
      <c r="H200" s="16">
        <v>3.8559999999999999</v>
      </c>
      <c r="I200" s="3">
        <v>49875</v>
      </c>
      <c r="J200" s="3">
        <f t="shared" si="4"/>
        <v>192318</v>
      </c>
    </row>
    <row r="201" spans="1:10" x14ac:dyDescent="0.25">
      <c r="A201" s="68"/>
      <c r="B201" s="52"/>
      <c r="C201" s="62"/>
      <c r="D201" s="2"/>
      <c r="E201" s="1"/>
      <c r="F201" s="1" t="s">
        <v>195</v>
      </c>
      <c r="G201" s="1" t="s">
        <v>219</v>
      </c>
      <c r="H201" s="15">
        <v>4.298</v>
      </c>
      <c r="I201" s="1">
        <v>44750</v>
      </c>
      <c r="J201" s="1">
        <f t="shared" si="4"/>
        <v>192335.5</v>
      </c>
    </row>
    <row r="202" spans="1:10" x14ac:dyDescent="0.25">
      <c r="A202" s="68"/>
      <c r="B202" s="52"/>
      <c r="C202" s="62"/>
      <c r="D202" s="2"/>
      <c r="E202" s="1"/>
      <c r="F202" s="1" t="s">
        <v>215</v>
      </c>
      <c r="G202" s="1" t="s">
        <v>220</v>
      </c>
      <c r="H202" s="15">
        <v>2.9820000000000002</v>
      </c>
      <c r="I202" s="1">
        <v>96750</v>
      </c>
      <c r="J202" s="1">
        <f t="shared" si="4"/>
        <v>288508.5</v>
      </c>
    </row>
    <row r="203" spans="1:10" ht="45" x14ac:dyDescent="0.25">
      <c r="A203" s="68"/>
      <c r="B203" s="52"/>
      <c r="C203" s="62"/>
      <c r="D203" s="2" t="s">
        <v>221</v>
      </c>
      <c r="E203" s="2" t="s">
        <v>212</v>
      </c>
      <c r="F203" s="1" t="s">
        <v>191</v>
      </c>
      <c r="G203" s="1" t="s">
        <v>222</v>
      </c>
      <c r="H203" s="15">
        <v>1.2490000000000001</v>
      </c>
      <c r="I203" s="1">
        <v>38478.57</v>
      </c>
      <c r="J203" s="1">
        <f t="shared" ref="J203:J226" si="5">I203*H203</f>
        <v>48059.733930000002</v>
      </c>
    </row>
    <row r="204" spans="1:10" x14ac:dyDescent="0.25">
      <c r="A204" s="68"/>
      <c r="B204" s="52"/>
      <c r="C204" s="62"/>
      <c r="D204" s="2"/>
      <c r="E204" s="1"/>
      <c r="F204" s="1" t="s">
        <v>195</v>
      </c>
      <c r="G204" s="1" t="s">
        <v>223</v>
      </c>
      <c r="H204" s="15">
        <v>1.099</v>
      </c>
      <c r="I204" s="1">
        <v>43740</v>
      </c>
      <c r="J204" s="1">
        <f t="shared" si="5"/>
        <v>48070.26</v>
      </c>
    </row>
    <row r="205" spans="1:10" ht="30" x14ac:dyDescent="0.25">
      <c r="A205" s="68"/>
      <c r="B205" s="52"/>
      <c r="C205" s="62"/>
      <c r="D205" s="2"/>
      <c r="E205" s="1"/>
      <c r="F205" s="1" t="s">
        <v>215</v>
      </c>
      <c r="G205" s="2" t="s">
        <v>224</v>
      </c>
      <c r="H205" s="15">
        <v>8.4749999999999996</v>
      </c>
      <c r="I205" s="1">
        <v>68075</v>
      </c>
      <c r="J205" s="1">
        <f t="shared" si="5"/>
        <v>576935.625</v>
      </c>
    </row>
    <row r="206" spans="1:10" ht="45" x14ac:dyDescent="0.25">
      <c r="A206" s="68"/>
      <c r="B206" s="52"/>
      <c r="C206" s="63"/>
      <c r="D206" s="2" t="s">
        <v>94</v>
      </c>
      <c r="E206" s="2" t="s">
        <v>225</v>
      </c>
      <c r="F206" s="3" t="s">
        <v>191</v>
      </c>
      <c r="G206" s="3" t="s">
        <v>226</v>
      </c>
      <c r="H206" s="16">
        <v>4.6900000000000004</v>
      </c>
      <c r="I206" s="3">
        <v>82000</v>
      </c>
      <c r="J206" s="3">
        <f t="shared" si="5"/>
        <v>384580.00000000006</v>
      </c>
    </row>
    <row r="207" spans="1:10" x14ac:dyDescent="0.25">
      <c r="A207" s="68"/>
      <c r="B207" s="52"/>
      <c r="C207" s="61" t="s">
        <v>10</v>
      </c>
      <c r="D207" s="2"/>
      <c r="E207" s="1"/>
      <c r="F207" s="1" t="s">
        <v>201</v>
      </c>
      <c r="G207" s="1" t="s">
        <v>227</v>
      </c>
      <c r="H207" s="15">
        <v>7.8490000000000002</v>
      </c>
      <c r="I207" s="1">
        <v>49000</v>
      </c>
      <c r="J207" s="1">
        <f t="shared" si="5"/>
        <v>384601</v>
      </c>
    </row>
    <row r="208" spans="1:10" x14ac:dyDescent="0.25">
      <c r="A208" s="68"/>
      <c r="B208" s="52"/>
      <c r="C208" s="62"/>
      <c r="D208" s="2"/>
      <c r="E208" s="1"/>
      <c r="F208" s="1" t="s">
        <v>193</v>
      </c>
      <c r="G208" s="1" t="s">
        <v>228</v>
      </c>
      <c r="H208" s="15">
        <v>22.015000000000001</v>
      </c>
      <c r="I208" s="1">
        <v>19000</v>
      </c>
      <c r="J208" s="1">
        <f t="shared" si="5"/>
        <v>418285</v>
      </c>
    </row>
    <row r="209" spans="1:10" x14ac:dyDescent="0.25">
      <c r="A209" s="68"/>
      <c r="B209" s="52"/>
      <c r="C209" s="62"/>
      <c r="D209" s="2"/>
      <c r="E209" s="1"/>
      <c r="F209" s="1" t="s">
        <v>197</v>
      </c>
      <c r="G209" s="1" t="s">
        <v>229</v>
      </c>
      <c r="H209" s="15">
        <v>28.492000000000001</v>
      </c>
      <c r="I209" s="1">
        <v>13500</v>
      </c>
      <c r="J209" s="1">
        <f t="shared" si="5"/>
        <v>384642</v>
      </c>
    </row>
    <row r="210" spans="1:10" ht="45" x14ac:dyDescent="0.25">
      <c r="A210" s="68"/>
      <c r="B210" s="52"/>
      <c r="C210" s="62"/>
      <c r="D210" s="2" t="s">
        <v>230</v>
      </c>
      <c r="E210" s="2" t="s">
        <v>234</v>
      </c>
      <c r="F210" s="1" t="s">
        <v>191</v>
      </c>
      <c r="G210" s="1" t="s">
        <v>231</v>
      </c>
      <c r="H210" s="15">
        <v>16.966999999999999</v>
      </c>
      <c r="I210" s="1">
        <v>31000</v>
      </c>
      <c r="J210" s="1">
        <f t="shared" si="5"/>
        <v>525977</v>
      </c>
    </row>
    <row r="211" spans="1:10" x14ac:dyDescent="0.25">
      <c r="A211" s="68"/>
      <c r="B211" s="52"/>
      <c r="C211" s="62"/>
      <c r="D211" s="2"/>
      <c r="E211" s="1"/>
      <c r="F211" s="1" t="s">
        <v>201</v>
      </c>
      <c r="G211" s="1" t="s">
        <v>232</v>
      </c>
      <c r="H211" s="15">
        <v>21.039000000000001</v>
      </c>
      <c r="I211" s="1">
        <v>25000</v>
      </c>
      <c r="J211" s="1">
        <f t="shared" si="5"/>
        <v>525975</v>
      </c>
    </row>
    <row r="212" spans="1:10" x14ac:dyDescent="0.25">
      <c r="A212" s="68"/>
      <c r="B212" s="52"/>
      <c r="C212" s="62"/>
      <c r="D212" s="2"/>
      <c r="E212" s="1"/>
      <c r="F212" s="1" t="s">
        <v>193</v>
      </c>
      <c r="G212" s="1" t="s">
        <v>233</v>
      </c>
      <c r="H212" s="15">
        <v>36.106000000000002</v>
      </c>
      <c r="I212" s="1">
        <v>15500</v>
      </c>
      <c r="J212" s="1">
        <f t="shared" si="5"/>
        <v>559643</v>
      </c>
    </row>
    <row r="213" spans="1:10" ht="45" x14ac:dyDescent="0.25">
      <c r="A213" s="68"/>
      <c r="B213" s="52"/>
      <c r="C213" s="62"/>
      <c r="D213" s="2" t="s">
        <v>235</v>
      </c>
      <c r="E213" s="2" t="s">
        <v>240</v>
      </c>
      <c r="F213" s="1" t="s">
        <v>191</v>
      </c>
      <c r="G213" s="1" t="s">
        <v>236</v>
      </c>
      <c r="H213" s="15">
        <v>2.331</v>
      </c>
      <c r="I213" s="1">
        <v>165000</v>
      </c>
      <c r="J213" s="1">
        <f t="shared" si="5"/>
        <v>384615</v>
      </c>
    </row>
    <row r="214" spans="1:10" x14ac:dyDescent="0.25">
      <c r="A214" s="68"/>
      <c r="B214" s="52"/>
      <c r="C214" s="63"/>
      <c r="D214" s="2"/>
      <c r="E214" s="1"/>
      <c r="F214" s="1" t="s">
        <v>201</v>
      </c>
      <c r="G214" s="1" t="s">
        <v>237</v>
      </c>
      <c r="H214" s="15">
        <v>8.0440000000000005</v>
      </c>
      <c r="I214" s="1">
        <v>52000</v>
      </c>
      <c r="J214" s="1">
        <f t="shared" si="5"/>
        <v>418288</v>
      </c>
    </row>
    <row r="215" spans="1:10" x14ac:dyDescent="0.25">
      <c r="A215" s="68"/>
      <c r="B215" s="52"/>
      <c r="C215" s="61" t="s">
        <v>10</v>
      </c>
      <c r="D215" s="2"/>
      <c r="E215" s="1"/>
      <c r="F215" s="1" t="s">
        <v>193</v>
      </c>
      <c r="G215" s="1" t="s">
        <v>238</v>
      </c>
      <c r="H215" s="15">
        <v>12.02</v>
      </c>
      <c r="I215" s="1">
        <v>32000</v>
      </c>
      <c r="J215" s="1">
        <f t="shared" si="5"/>
        <v>384640</v>
      </c>
    </row>
    <row r="216" spans="1:10" x14ac:dyDescent="0.25">
      <c r="A216" s="68"/>
      <c r="B216" s="52"/>
      <c r="C216" s="62"/>
      <c r="D216" s="2"/>
      <c r="E216" s="1"/>
      <c r="F216" s="1" t="s">
        <v>215</v>
      </c>
      <c r="G216" s="1" t="s">
        <v>239</v>
      </c>
      <c r="H216" s="15">
        <v>2.6709999999999998</v>
      </c>
      <c r="I216" s="1">
        <v>144000</v>
      </c>
      <c r="J216" s="1">
        <f t="shared" si="5"/>
        <v>384624</v>
      </c>
    </row>
    <row r="217" spans="1:10" ht="45" x14ac:dyDescent="0.25">
      <c r="A217" s="68"/>
      <c r="B217" s="52"/>
      <c r="C217" s="62"/>
      <c r="D217" s="2" t="s">
        <v>19</v>
      </c>
      <c r="E217" s="2" t="s">
        <v>241</v>
      </c>
      <c r="F217" s="1" t="s">
        <v>201</v>
      </c>
      <c r="G217" s="1" t="s">
        <v>242</v>
      </c>
      <c r="H217" s="15">
        <v>8.6039999999999992</v>
      </c>
      <c r="I217" s="1">
        <v>48500</v>
      </c>
      <c r="J217" s="1">
        <f t="shared" si="5"/>
        <v>417293.99999999994</v>
      </c>
    </row>
    <row r="218" spans="1:10" x14ac:dyDescent="0.25">
      <c r="A218" s="68"/>
      <c r="B218" s="52"/>
      <c r="C218" s="62"/>
      <c r="D218" s="2"/>
      <c r="E218" s="1"/>
      <c r="F218" s="1" t="s">
        <v>193</v>
      </c>
      <c r="G218" s="1" t="s">
        <v>243</v>
      </c>
      <c r="H218" s="15">
        <v>13.263</v>
      </c>
      <c r="I218" s="1">
        <v>29000</v>
      </c>
      <c r="J218" s="1">
        <f t="shared" si="5"/>
        <v>384627</v>
      </c>
    </row>
    <row r="219" spans="1:10" x14ac:dyDescent="0.25">
      <c r="A219" s="68"/>
      <c r="B219" s="52"/>
      <c r="C219" s="62"/>
      <c r="D219" s="2"/>
      <c r="E219" s="1"/>
      <c r="F219" s="1" t="s">
        <v>215</v>
      </c>
      <c r="G219" s="1" t="s">
        <v>244</v>
      </c>
      <c r="H219" s="15">
        <v>2.7090000000000001</v>
      </c>
      <c r="I219" s="1">
        <v>142000</v>
      </c>
      <c r="J219" s="1">
        <f t="shared" si="5"/>
        <v>384678</v>
      </c>
    </row>
    <row r="220" spans="1:10" x14ac:dyDescent="0.25">
      <c r="A220" s="68"/>
      <c r="B220" s="52"/>
      <c r="C220" s="62"/>
      <c r="D220" s="2"/>
      <c r="E220" s="1"/>
      <c r="F220" s="1" t="s">
        <v>197</v>
      </c>
      <c r="G220" s="1" t="s">
        <v>245</v>
      </c>
      <c r="H220" s="15">
        <v>19.425999999999998</v>
      </c>
      <c r="I220" s="1">
        <v>19800</v>
      </c>
      <c r="J220" s="1">
        <f t="shared" si="5"/>
        <v>384634.8</v>
      </c>
    </row>
    <row r="221" spans="1:10" ht="45" x14ac:dyDescent="0.25">
      <c r="A221" s="68"/>
      <c r="B221" s="52"/>
      <c r="C221" s="62"/>
      <c r="D221" s="2" t="s">
        <v>246</v>
      </c>
      <c r="E221" s="2" t="s">
        <v>247</v>
      </c>
      <c r="F221" s="1" t="s">
        <v>191</v>
      </c>
      <c r="G221" s="1" t="s">
        <v>248</v>
      </c>
      <c r="H221" s="15">
        <v>4.6900000000000004</v>
      </c>
      <c r="I221" s="1">
        <v>123000</v>
      </c>
      <c r="J221" s="1">
        <f t="shared" si="5"/>
        <v>576870</v>
      </c>
    </row>
    <row r="222" spans="1:10" x14ac:dyDescent="0.25">
      <c r="A222" s="68"/>
      <c r="B222" s="52"/>
      <c r="C222" s="63"/>
      <c r="D222" s="2"/>
      <c r="E222" s="1"/>
      <c r="F222" s="1" t="s">
        <v>195</v>
      </c>
      <c r="G222" s="1" t="s">
        <v>249</v>
      </c>
      <c r="H222" s="15">
        <v>2.6459999999999999</v>
      </c>
      <c r="I222" s="1">
        <v>109000</v>
      </c>
      <c r="J222" s="1">
        <f t="shared" si="5"/>
        <v>288414</v>
      </c>
    </row>
    <row r="223" spans="1:10" x14ac:dyDescent="0.25">
      <c r="A223" s="68"/>
      <c r="B223" s="52"/>
      <c r="C223" s="61" t="s">
        <v>10</v>
      </c>
      <c r="D223" s="2"/>
      <c r="E223" s="1"/>
      <c r="F223" s="1" t="s">
        <v>215</v>
      </c>
      <c r="G223" s="1" t="s">
        <v>250</v>
      </c>
      <c r="H223" s="15">
        <v>7.359</v>
      </c>
      <c r="I223" s="1">
        <v>98000</v>
      </c>
      <c r="J223" s="1">
        <f t="shared" si="5"/>
        <v>721182</v>
      </c>
    </row>
    <row r="224" spans="1:10" ht="45" x14ac:dyDescent="0.25">
      <c r="A224" s="68"/>
      <c r="B224" s="52"/>
      <c r="C224" s="62"/>
      <c r="D224" s="2" t="s">
        <v>138</v>
      </c>
      <c r="E224" s="2" t="s">
        <v>251</v>
      </c>
      <c r="F224" s="1" t="s">
        <v>191</v>
      </c>
      <c r="G224" s="1" t="s">
        <v>252</v>
      </c>
      <c r="H224" s="15">
        <v>7.3970000000000002</v>
      </c>
      <c r="I224" s="1">
        <v>52000</v>
      </c>
      <c r="J224" s="1">
        <f t="shared" si="5"/>
        <v>384644</v>
      </c>
    </row>
    <row r="225" spans="1:10" x14ac:dyDescent="0.25">
      <c r="A225" s="68"/>
      <c r="B225" s="52"/>
      <c r="C225" s="62"/>
      <c r="D225" s="2"/>
      <c r="E225" s="1"/>
      <c r="F225" s="1" t="s">
        <v>253</v>
      </c>
      <c r="G225" s="1" t="s">
        <v>254</v>
      </c>
      <c r="H225" s="15">
        <v>12.42</v>
      </c>
      <c r="I225" s="1">
        <v>48000</v>
      </c>
      <c r="J225" s="1">
        <f t="shared" si="5"/>
        <v>596160</v>
      </c>
    </row>
    <row r="226" spans="1:10" x14ac:dyDescent="0.25">
      <c r="A226" s="68"/>
      <c r="B226" s="52"/>
      <c r="C226" s="62"/>
      <c r="D226" s="2"/>
      <c r="E226" s="1"/>
      <c r="F226" s="1" t="s">
        <v>193</v>
      </c>
      <c r="G226" s="1" t="s">
        <v>255</v>
      </c>
      <c r="H226" s="15">
        <v>39.249000000000002</v>
      </c>
      <c r="I226" s="1">
        <v>14700</v>
      </c>
      <c r="J226" s="1">
        <f t="shared" si="5"/>
        <v>576960.30000000005</v>
      </c>
    </row>
    <row r="227" spans="1:10" ht="45" x14ac:dyDescent="0.25">
      <c r="A227" s="68"/>
      <c r="B227" s="52"/>
      <c r="C227" s="62"/>
      <c r="D227" s="2" t="s">
        <v>29</v>
      </c>
      <c r="E227" s="2" t="s">
        <v>256</v>
      </c>
      <c r="F227" s="1" t="s">
        <v>257</v>
      </c>
      <c r="G227" s="1" t="s">
        <v>258</v>
      </c>
      <c r="H227" s="15">
        <v>3.984</v>
      </c>
      <c r="I227" s="1">
        <v>60350</v>
      </c>
      <c r="J227" s="1">
        <f t="shared" ref="J227:J234" si="6">I227*H227</f>
        <v>240434.4</v>
      </c>
    </row>
    <row r="228" spans="1:10" x14ac:dyDescent="0.25">
      <c r="A228" s="68"/>
      <c r="B228" s="52"/>
      <c r="C228" s="62"/>
      <c r="D228" s="2"/>
      <c r="E228" s="1"/>
      <c r="F228" s="1" t="s">
        <v>253</v>
      </c>
      <c r="G228" s="1" t="s">
        <v>259</v>
      </c>
      <c r="H228" s="15">
        <v>5.3019999999999996</v>
      </c>
      <c r="I228" s="1">
        <v>45350</v>
      </c>
      <c r="J228" s="1">
        <f t="shared" si="6"/>
        <v>240445.69999999998</v>
      </c>
    </row>
    <row r="229" spans="1:10" x14ac:dyDescent="0.25">
      <c r="A229" s="68"/>
      <c r="B229" s="52"/>
      <c r="C229" s="62"/>
      <c r="D229" s="2"/>
      <c r="E229" s="1"/>
      <c r="F229" s="1" t="s">
        <v>193</v>
      </c>
      <c r="G229" s="1" t="s">
        <v>260</v>
      </c>
      <c r="H229" s="15">
        <v>10.762</v>
      </c>
      <c r="I229" s="1">
        <v>22350</v>
      </c>
      <c r="J229" s="1">
        <f t="shared" si="6"/>
        <v>240530.7</v>
      </c>
    </row>
    <row r="230" spans="1:10" x14ac:dyDescent="0.25">
      <c r="A230" s="68"/>
      <c r="B230" s="52"/>
      <c r="C230" s="63"/>
      <c r="D230" s="2"/>
      <c r="E230" s="1"/>
      <c r="F230" s="1" t="s">
        <v>195</v>
      </c>
      <c r="G230" s="1" t="s">
        <v>261</v>
      </c>
      <c r="H230" s="15">
        <v>2.992</v>
      </c>
      <c r="I230" s="1">
        <v>80350</v>
      </c>
      <c r="J230" s="1">
        <f t="shared" si="6"/>
        <v>240407.2</v>
      </c>
    </row>
    <row r="231" spans="1:10" x14ac:dyDescent="0.25">
      <c r="A231" s="68"/>
      <c r="B231" s="52"/>
      <c r="C231" s="61" t="s">
        <v>10</v>
      </c>
      <c r="D231" s="2"/>
      <c r="E231" s="1"/>
      <c r="F231" s="1" t="s">
        <v>257</v>
      </c>
      <c r="G231" s="1" t="s">
        <v>258</v>
      </c>
      <c r="H231" s="15">
        <v>3.984</v>
      </c>
      <c r="I231" s="1">
        <v>60350</v>
      </c>
      <c r="J231" s="1">
        <f t="shared" si="6"/>
        <v>240434.4</v>
      </c>
    </row>
    <row r="232" spans="1:10" x14ac:dyDescent="0.25">
      <c r="A232" s="68"/>
      <c r="B232" s="52"/>
      <c r="C232" s="62"/>
      <c r="D232" s="2"/>
      <c r="E232" s="1"/>
      <c r="F232" s="1" t="s">
        <v>262</v>
      </c>
      <c r="G232" s="1" t="s">
        <v>259</v>
      </c>
      <c r="H232" s="15">
        <v>5.3019999999999996</v>
      </c>
      <c r="I232" s="1">
        <v>45350</v>
      </c>
      <c r="J232" s="1">
        <f t="shared" si="6"/>
        <v>240445.69999999998</v>
      </c>
    </row>
    <row r="233" spans="1:10" x14ac:dyDescent="0.25">
      <c r="A233" s="68"/>
      <c r="B233" s="52"/>
      <c r="C233" s="62"/>
      <c r="D233" s="2"/>
      <c r="E233" s="1"/>
      <c r="F233" s="1" t="s">
        <v>193</v>
      </c>
      <c r="G233" s="1" t="s">
        <v>260</v>
      </c>
      <c r="H233" s="15">
        <v>10.762</v>
      </c>
      <c r="I233" s="1">
        <v>22350</v>
      </c>
      <c r="J233" s="1">
        <f t="shared" si="6"/>
        <v>240530.7</v>
      </c>
    </row>
    <row r="234" spans="1:10" x14ac:dyDescent="0.25">
      <c r="A234" s="68"/>
      <c r="B234" s="52"/>
      <c r="C234" s="62"/>
      <c r="D234" s="2"/>
      <c r="E234" s="1"/>
      <c r="F234" s="1" t="s">
        <v>195</v>
      </c>
      <c r="G234" s="1" t="s">
        <v>261</v>
      </c>
      <c r="H234" s="15">
        <v>2.992</v>
      </c>
      <c r="I234" s="1">
        <v>80350</v>
      </c>
      <c r="J234" s="1">
        <f t="shared" si="6"/>
        <v>240407.2</v>
      </c>
    </row>
    <row r="235" spans="1:10" ht="45" x14ac:dyDescent="0.25">
      <c r="A235" s="68"/>
      <c r="B235" s="52"/>
      <c r="C235" s="62"/>
      <c r="D235" s="2" t="s">
        <v>263</v>
      </c>
      <c r="E235" s="2" t="s">
        <v>264</v>
      </c>
      <c r="F235" s="1" t="s">
        <v>201</v>
      </c>
      <c r="G235" s="1" t="s">
        <v>265</v>
      </c>
      <c r="H235" s="6">
        <v>1.554</v>
      </c>
      <c r="I235" s="6">
        <v>92800</v>
      </c>
      <c r="J235" s="6">
        <f>I235*H235</f>
        <v>144211.20000000001</v>
      </c>
    </row>
    <row r="236" spans="1:10" x14ac:dyDescent="0.25">
      <c r="A236" s="68"/>
      <c r="B236" s="52"/>
      <c r="C236" s="62"/>
      <c r="D236" s="2"/>
      <c r="E236" s="1"/>
      <c r="F236" s="1" t="s">
        <v>193</v>
      </c>
      <c r="G236" s="1" t="s">
        <v>266</v>
      </c>
      <c r="H236" s="6">
        <v>7.907</v>
      </c>
      <c r="I236" s="6">
        <v>18250</v>
      </c>
      <c r="J236" s="6">
        <f>I236*H236</f>
        <v>144302.75</v>
      </c>
    </row>
    <row r="237" spans="1:10" x14ac:dyDescent="0.25">
      <c r="A237" s="68"/>
      <c r="B237" s="52"/>
      <c r="C237" s="62"/>
      <c r="D237" s="2"/>
      <c r="E237" s="1"/>
      <c r="F237" s="1" t="s">
        <v>195</v>
      </c>
      <c r="G237" s="1" t="s">
        <v>267</v>
      </c>
      <c r="H237" s="6">
        <v>2.2090000000000001</v>
      </c>
      <c r="I237" s="6">
        <v>65300</v>
      </c>
      <c r="J237" s="6">
        <f>I237*H237</f>
        <v>144247.70000000001</v>
      </c>
    </row>
    <row r="238" spans="1:10" x14ac:dyDescent="0.25">
      <c r="A238" s="68"/>
      <c r="B238" s="52"/>
      <c r="C238" s="63"/>
      <c r="D238" s="2"/>
      <c r="E238" s="1"/>
      <c r="F238" s="1" t="s">
        <v>215</v>
      </c>
      <c r="G238" s="1" t="s">
        <v>268</v>
      </c>
      <c r="H238" s="6">
        <v>1.0660000000000001</v>
      </c>
      <c r="I238" s="6">
        <v>135300</v>
      </c>
      <c r="J238" s="6">
        <f>I238*H238</f>
        <v>144229.80000000002</v>
      </c>
    </row>
    <row r="239" spans="1:10" ht="21.75" customHeight="1" x14ac:dyDescent="0.25">
      <c r="A239" s="68"/>
      <c r="B239" s="52"/>
      <c r="C239" s="61" t="s">
        <v>10</v>
      </c>
      <c r="D239" s="51" t="s">
        <v>269</v>
      </c>
      <c r="E239" s="51" t="s">
        <v>270</v>
      </c>
      <c r="F239" s="1" t="s">
        <v>191</v>
      </c>
      <c r="G239" s="1" t="s">
        <v>271</v>
      </c>
      <c r="H239" s="15">
        <v>3.6059999999999999</v>
      </c>
      <c r="I239" s="1">
        <v>80000</v>
      </c>
      <c r="J239" s="1">
        <f>I239*H239</f>
        <v>288480</v>
      </c>
    </row>
    <row r="240" spans="1:10" x14ac:dyDescent="0.25">
      <c r="A240" s="68"/>
      <c r="B240" s="52"/>
      <c r="C240" s="62"/>
      <c r="D240" s="52"/>
      <c r="E240" s="52"/>
      <c r="F240" s="1" t="s">
        <v>193</v>
      </c>
      <c r="G240" s="1" t="s">
        <v>272</v>
      </c>
      <c r="H240" s="15">
        <v>18.029</v>
      </c>
      <c r="I240" s="1">
        <v>16000</v>
      </c>
      <c r="J240" s="1">
        <f t="shared" ref="J240:J257" si="7">I240*H240</f>
        <v>288464</v>
      </c>
    </row>
    <row r="241" spans="1:10" x14ac:dyDescent="0.25">
      <c r="A241" s="68"/>
      <c r="B241" s="52"/>
      <c r="C241" s="62"/>
      <c r="D241" s="52"/>
      <c r="E241" s="52"/>
      <c r="F241" s="1" t="s">
        <v>195</v>
      </c>
      <c r="G241" s="1" t="s">
        <v>273</v>
      </c>
      <c r="H241" s="15">
        <v>5.8209999999999997</v>
      </c>
      <c r="I241" s="1">
        <v>44762</v>
      </c>
      <c r="J241" s="1">
        <f t="shared" si="7"/>
        <v>260559.60199999998</v>
      </c>
    </row>
    <row r="242" spans="1:10" x14ac:dyDescent="0.25">
      <c r="A242" s="68"/>
      <c r="B242" s="52"/>
      <c r="C242" s="62"/>
      <c r="D242" s="52"/>
      <c r="E242" s="52"/>
      <c r="F242" s="1" t="s">
        <v>191</v>
      </c>
      <c r="G242" s="1" t="s">
        <v>271</v>
      </c>
      <c r="H242" s="15">
        <v>3.6059999999999999</v>
      </c>
      <c r="I242" s="1">
        <v>80000</v>
      </c>
      <c r="J242" s="1">
        <f t="shared" si="7"/>
        <v>288480</v>
      </c>
    </row>
    <row r="243" spans="1:10" x14ac:dyDescent="0.25">
      <c r="A243" s="68"/>
      <c r="B243" s="52"/>
      <c r="C243" s="62"/>
      <c r="D243" s="52"/>
      <c r="E243" s="52"/>
      <c r="F243" s="1" t="s">
        <v>193</v>
      </c>
      <c r="G243" s="1" t="s">
        <v>272</v>
      </c>
      <c r="H243" s="15">
        <v>18.029</v>
      </c>
      <c r="I243" s="1">
        <v>16000</v>
      </c>
      <c r="J243" s="1">
        <f t="shared" si="7"/>
        <v>288464</v>
      </c>
    </row>
    <row r="244" spans="1:10" x14ac:dyDescent="0.25">
      <c r="A244" s="68"/>
      <c r="B244" s="52"/>
      <c r="C244" s="62"/>
      <c r="D244" s="52"/>
      <c r="E244" s="52"/>
      <c r="F244" s="1" t="s">
        <v>195</v>
      </c>
      <c r="G244" s="1" t="s">
        <v>273</v>
      </c>
      <c r="H244" s="15">
        <v>5.8209999999999997</v>
      </c>
      <c r="I244" s="1">
        <v>44762</v>
      </c>
      <c r="J244" s="1">
        <f t="shared" si="7"/>
        <v>260559.60199999998</v>
      </c>
    </row>
    <row r="245" spans="1:10" x14ac:dyDescent="0.25">
      <c r="A245" s="68"/>
      <c r="B245" s="52"/>
      <c r="C245" s="62"/>
      <c r="D245" s="52"/>
      <c r="E245" s="52"/>
      <c r="F245" s="1" t="s">
        <v>191</v>
      </c>
      <c r="G245" s="1" t="s">
        <v>271</v>
      </c>
      <c r="H245" s="15">
        <v>3.6059999999999999</v>
      </c>
      <c r="I245" s="1">
        <v>80000</v>
      </c>
      <c r="J245" s="1">
        <f t="shared" si="7"/>
        <v>288480</v>
      </c>
    </row>
    <row r="246" spans="1:10" x14ac:dyDescent="0.25">
      <c r="A246" s="68"/>
      <c r="B246" s="52"/>
      <c r="C246" s="63"/>
      <c r="D246" s="52"/>
      <c r="E246" s="52"/>
      <c r="F246" s="1" t="s">
        <v>193</v>
      </c>
      <c r="G246" s="1" t="s">
        <v>272</v>
      </c>
      <c r="H246" s="15">
        <v>18.029</v>
      </c>
      <c r="I246" s="1">
        <v>16000</v>
      </c>
      <c r="J246" s="1">
        <f t="shared" si="7"/>
        <v>288464</v>
      </c>
    </row>
    <row r="247" spans="1:10" x14ac:dyDescent="0.25">
      <c r="A247" s="68"/>
      <c r="B247" s="52"/>
      <c r="C247" s="61" t="s">
        <v>10</v>
      </c>
      <c r="D247" s="52"/>
      <c r="E247" s="52"/>
      <c r="F247" s="1" t="s">
        <v>195</v>
      </c>
      <c r="G247" s="1" t="s">
        <v>273</v>
      </c>
      <c r="H247" s="15">
        <v>5.8209999999999997</v>
      </c>
      <c r="I247" s="1">
        <v>44762</v>
      </c>
      <c r="J247" s="1">
        <f t="shared" si="7"/>
        <v>260559.60199999998</v>
      </c>
    </row>
    <row r="248" spans="1:10" x14ac:dyDescent="0.25">
      <c r="A248" s="68"/>
      <c r="B248" s="52"/>
      <c r="C248" s="62"/>
      <c r="D248" s="52"/>
      <c r="E248" s="52"/>
      <c r="F248" s="1" t="s">
        <v>191</v>
      </c>
      <c r="G248" s="1" t="s">
        <v>271</v>
      </c>
      <c r="H248" s="15">
        <v>3.6059999999999999</v>
      </c>
      <c r="I248" s="1">
        <v>80000</v>
      </c>
      <c r="J248" s="1">
        <f t="shared" si="7"/>
        <v>288480</v>
      </c>
    </row>
    <row r="249" spans="1:10" x14ac:dyDescent="0.25">
      <c r="A249" s="68"/>
      <c r="B249" s="52"/>
      <c r="C249" s="62"/>
      <c r="D249" s="52"/>
      <c r="E249" s="52"/>
      <c r="F249" s="1" t="s">
        <v>193</v>
      </c>
      <c r="G249" s="1" t="s">
        <v>272</v>
      </c>
      <c r="H249" s="15">
        <v>18.029</v>
      </c>
      <c r="I249" s="1">
        <v>16000</v>
      </c>
      <c r="J249" s="1">
        <f t="shared" si="7"/>
        <v>288464</v>
      </c>
    </row>
    <row r="250" spans="1:10" x14ac:dyDescent="0.25">
      <c r="A250" s="68"/>
      <c r="B250" s="52"/>
      <c r="C250" s="62"/>
      <c r="D250" s="52"/>
      <c r="E250" s="52"/>
      <c r="F250" s="1" t="s">
        <v>195</v>
      </c>
      <c r="G250" s="1" t="s">
        <v>273</v>
      </c>
      <c r="H250" s="15">
        <v>5.8209999999999997</v>
      </c>
      <c r="I250" s="1">
        <v>44762</v>
      </c>
      <c r="J250" s="1">
        <f t="shared" si="7"/>
        <v>260559.60199999998</v>
      </c>
    </row>
    <row r="251" spans="1:10" x14ac:dyDescent="0.25">
      <c r="A251" s="68"/>
      <c r="B251" s="52"/>
      <c r="C251" s="62"/>
      <c r="D251" s="52"/>
      <c r="E251" s="52"/>
      <c r="F251" s="1" t="s">
        <v>191</v>
      </c>
      <c r="G251" s="1" t="s">
        <v>271</v>
      </c>
      <c r="H251" s="15">
        <v>3.6059999999999999</v>
      </c>
      <c r="I251" s="1">
        <v>80000</v>
      </c>
      <c r="J251" s="1">
        <f t="shared" si="7"/>
        <v>288480</v>
      </c>
    </row>
    <row r="252" spans="1:10" x14ac:dyDescent="0.25">
      <c r="A252" s="68"/>
      <c r="B252" s="52"/>
      <c r="C252" s="62"/>
      <c r="D252" s="52"/>
      <c r="E252" s="52"/>
      <c r="F252" s="1" t="s">
        <v>193</v>
      </c>
      <c r="G252" s="1" t="s">
        <v>272</v>
      </c>
      <c r="H252" s="15">
        <v>18.029</v>
      </c>
      <c r="I252" s="1">
        <v>16000</v>
      </c>
      <c r="J252" s="1">
        <f t="shared" si="7"/>
        <v>288464</v>
      </c>
    </row>
    <row r="253" spans="1:10" x14ac:dyDescent="0.25">
      <c r="A253" s="68"/>
      <c r="B253" s="52"/>
      <c r="C253" s="62"/>
      <c r="D253" s="53"/>
      <c r="E253" s="53"/>
      <c r="F253" s="1" t="s">
        <v>195</v>
      </c>
      <c r="G253" s="1" t="s">
        <v>273</v>
      </c>
      <c r="H253" s="15">
        <v>5.8209999999999997</v>
      </c>
      <c r="I253" s="1">
        <v>44762</v>
      </c>
      <c r="J253" s="1">
        <f t="shared" si="7"/>
        <v>260559.60199999998</v>
      </c>
    </row>
    <row r="254" spans="1:10" ht="45" x14ac:dyDescent="0.25">
      <c r="A254" s="68"/>
      <c r="B254" s="52"/>
      <c r="C254" s="63"/>
      <c r="D254" s="2" t="s">
        <v>274</v>
      </c>
      <c r="E254" s="2" t="s">
        <v>275</v>
      </c>
      <c r="F254" s="1" t="s">
        <v>253</v>
      </c>
      <c r="G254" s="1" t="s">
        <v>265</v>
      </c>
      <c r="H254" s="6">
        <v>4.1449999999999996</v>
      </c>
      <c r="I254" s="1">
        <v>92800</v>
      </c>
      <c r="J254" s="6">
        <f t="shared" si="7"/>
        <v>384655.99999999994</v>
      </c>
    </row>
    <row r="255" spans="1:10" x14ac:dyDescent="0.25">
      <c r="A255" s="68"/>
      <c r="B255" s="52"/>
      <c r="C255" s="61" t="s">
        <v>10</v>
      </c>
      <c r="D255" s="2"/>
      <c r="E255" s="1"/>
      <c r="F255" s="1" t="s">
        <v>193</v>
      </c>
      <c r="G255" s="1" t="s">
        <v>266</v>
      </c>
      <c r="H255" s="6">
        <v>21.085999999999999</v>
      </c>
      <c r="I255" s="1">
        <v>18250</v>
      </c>
      <c r="J255" s="6">
        <f t="shared" si="7"/>
        <v>384819.5</v>
      </c>
    </row>
    <row r="256" spans="1:10" x14ac:dyDescent="0.25">
      <c r="A256" s="68"/>
      <c r="B256" s="52"/>
      <c r="C256" s="62"/>
      <c r="D256" s="2"/>
      <c r="E256" s="1"/>
      <c r="F256" s="1" t="s">
        <v>276</v>
      </c>
      <c r="G256" s="1" t="s">
        <v>277</v>
      </c>
      <c r="H256" s="6">
        <v>5.891</v>
      </c>
      <c r="I256" s="1">
        <v>65300</v>
      </c>
      <c r="J256" s="6">
        <f t="shared" si="7"/>
        <v>384682.3</v>
      </c>
    </row>
    <row r="257" spans="1:10" ht="15.75" thickBot="1" x14ac:dyDescent="0.3">
      <c r="A257" s="68"/>
      <c r="B257" s="52"/>
      <c r="C257" s="62"/>
      <c r="D257" s="2"/>
      <c r="E257" s="1"/>
      <c r="F257" s="1" t="s">
        <v>278</v>
      </c>
      <c r="G257" s="1" t="s">
        <v>268</v>
      </c>
      <c r="H257" s="6">
        <v>2.843</v>
      </c>
      <c r="I257" s="1">
        <v>135300</v>
      </c>
      <c r="J257" s="6">
        <f t="shared" si="7"/>
        <v>384657.9</v>
      </c>
    </row>
    <row r="258" spans="1:10" ht="45.75" thickBot="1" x14ac:dyDescent="0.3">
      <c r="A258" s="68"/>
      <c r="B258" s="52"/>
      <c r="C258" s="62"/>
      <c r="D258" s="2" t="s">
        <v>279</v>
      </c>
      <c r="E258" s="2" t="s">
        <v>280</v>
      </c>
      <c r="F258" s="17" t="s">
        <v>191</v>
      </c>
      <c r="G258" s="18" t="s">
        <v>281</v>
      </c>
      <c r="H258" s="18">
        <v>7.9569999999999999</v>
      </c>
      <c r="I258" s="18">
        <v>48350</v>
      </c>
      <c r="J258" s="18">
        <v>384720.95</v>
      </c>
    </row>
    <row r="259" spans="1:10" ht="15.75" thickBot="1" x14ac:dyDescent="0.3">
      <c r="A259" s="68"/>
      <c r="B259" s="52"/>
      <c r="C259" s="62"/>
      <c r="D259" s="2"/>
      <c r="E259" s="1"/>
      <c r="F259" s="19" t="s">
        <v>201</v>
      </c>
      <c r="G259" s="20" t="s">
        <v>282</v>
      </c>
      <c r="H259" s="20">
        <v>8.3000000000000007</v>
      </c>
      <c r="I259" s="20">
        <v>46350</v>
      </c>
      <c r="J259" s="20">
        <v>384705</v>
      </c>
    </row>
    <row r="260" spans="1:10" ht="15.75" thickBot="1" x14ac:dyDescent="0.3">
      <c r="A260" s="68"/>
      <c r="B260" s="52"/>
      <c r="C260" s="62"/>
      <c r="D260" s="2"/>
      <c r="E260" s="1"/>
      <c r="F260" s="19" t="s">
        <v>195</v>
      </c>
      <c r="G260" s="20" t="s">
        <v>283</v>
      </c>
      <c r="H260" s="20">
        <v>2.6589999999999998</v>
      </c>
      <c r="I260" s="20">
        <v>72350</v>
      </c>
      <c r="J260" s="20">
        <v>192342.47500000001</v>
      </c>
    </row>
    <row r="261" spans="1:10" ht="15.75" thickBot="1" x14ac:dyDescent="0.3">
      <c r="A261" s="68"/>
      <c r="B261" s="52"/>
      <c r="C261" s="62"/>
      <c r="D261" s="2"/>
      <c r="E261" s="1"/>
      <c r="F261" s="19" t="s">
        <v>215</v>
      </c>
      <c r="G261" s="20" t="s">
        <v>284</v>
      </c>
      <c r="H261" s="20">
        <v>1.421</v>
      </c>
      <c r="I261" s="20">
        <v>135350</v>
      </c>
      <c r="J261" s="20">
        <v>192332.35</v>
      </c>
    </row>
    <row r="262" spans="1:10" ht="15.75" thickBot="1" x14ac:dyDescent="0.3">
      <c r="A262" s="68"/>
      <c r="B262" s="52"/>
      <c r="C262" s="63"/>
      <c r="D262" s="2"/>
      <c r="E262" s="1"/>
      <c r="F262" s="19" t="s">
        <v>197</v>
      </c>
      <c r="G262" s="20" t="s">
        <v>285</v>
      </c>
      <c r="H262" s="20">
        <v>18.786999999999999</v>
      </c>
      <c r="I262" s="20">
        <v>10250</v>
      </c>
      <c r="J262" s="20">
        <v>192561.625</v>
      </c>
    </row>
    <row r="263" spans="1:10" ht="45" x14ac:dyDescent="0.25">
      <c r="A263" s="68"/>
      <c r="B263" s="52"/>
      <c r="C263" s="61" t="s">
        <v>10</v>
      </c>
      <c r="D263" s="2" t="s">
        <v>286</v>
      </c>
      <c r="E263" s="2" t="s">
        <v>287</v>
      </c>
      <c r="F263" s="1" t="s">
        <v>195</v>
      </c>
      <c r="G263" s="1" t="s">
        <v>283</v>
      </c>
      <c r="H263" s="15">
        <f>5.317/2</f>
        <v>2.6585000000000001</v>
      </c>
      <c r="I263" s="1">
        <v>72350</v>
      </c>
      <c r="J263" s="1">
        <f>I263*H263</f>
        <v>192342.47500000001</v>
      </c>
    </row>
    <row r="264" spans="1:10" x14ac:dyDescent="0.25">
      <c r="A264" s="68"/>
      <c r="B264" s="52"/>
      <c r="C264" s="62"/>
      <c r="D264" s="2"/>
      <c r="E264" s="1"/>
      <c r="F264" s="1" t="s">
        <v>215</v>
      </c>
      <c r="G264" s="1" t="s">
        <v>284</v>
      </c>
      <c r="H264" s="15">
        <f>2.842/2</f>
        <v>1.421</v>
      </c>
      <c r="I264" s="1">
        <v>135350</v>
      </c>
      <c r="J264" s="1">
        <f>I264*H264</f>
        <v>192332.35</v>
      </c>
    </row>
    <row r="265" spans="1:10" x14ac:dyDescent="0.25">
      <c r="A265" s="68"/>
      <c r="B265" s="52"/>
      <c r="C265" s="62"/>
      <c r="D265" s="2"/>
      <c r="E265" s="1"/>
      <c r="F265" s="1" t="s">
        <v>197</v>
      </c>
      <c r="G265" s="1" t="s">
        <v>285</v>
      </c>
      <c r="H265" s="15">
        <f>37.573/2</f>
        <v>18.7865</v>
      </c>
      <c r="I265" s="1">
        <v>10250</v>
      </c>
      <c r="J265" s="1">
        <f>I265*H265</f>
        <v>192561.625</v>
      </c>
    </row>
    <row r="266" spans="1:10" ht="45" x14ac:dyDescent="0.25">
      <c r="A266" s="68"/>
      <c r="B266" s="52"/>
      <c r="C266" s="62"/>
      <c r="D266" s="2" t="s">
        <v>288</v>
      </c>
      <c r="E266" s="2" t="s">
        <v>289</v>
      </c>
      <c r="F266" s="1" t="s">
        <v>193</v>
      </c>
      <c r="G266" s="1" t="s">
        <v>290</v>
      </c>
      <c r="H266" s="15">
        <v>12.694000000000001</v>
      </c>
      <c r="I266" s="1">
        <v>25000</v>
      </c>
      <c r="J266" s="1">
        <f t="shared" ref="J266:J277" si="8">I266*H266</f>
        <v>317350</v>
      </c>
    </row>
    <row r="267" spans="1:10" x14ac:dyDescent="0.25">
      <c r="A267" s="68"/>
      <c r="B267" s="52"/>
      <c r="C267" s="62"/>
      <c r="D267" s="2"/>
      <c r="E267" s="1"/>
      <c r="F267" s="1" t="s">
        <v>215</v>
      </c>
      <c r="G267" s="1" t="s">
        <v>291</v>
      </c>
      <c r="H267" s="15">
        <v>3.173</v>
      </c>
      <c r="I267" s="1">
        <v>100000</v>
      </c>
      <c r="J267" s="1">
        <f t="shared" si="8"/>
        <v>317300</v>
      </c>
    </row>
    <row r="268" spans="1:10" x14ac:dyDescent="0.25">
      <c r="A268" s="68"/>
      <c r="B268" s="52"/>
      <c r="C268" s="62"/>
      <c r="D268" s="2"/>
      <c r="E268" s="1"/>
      <c r="F268" s="1" t="s">
        <v>197</v>
      </c>
      <c r="G268" s="1" t="s">
        <v>292</v>
      </c>
      <c r="H268" s="15">
        <v>13.079000000000001</v>
      </c>
      <c r="I268" s="1">
        <v>25000</v>
      </c>
      <c r="J268" s="1">
        <f t="shared" si="8"/>
        <v>326975</v>
      </c>
    </row>
    <row r="269" spans="1:10" ht="45" x14ac:dyDescent="0.25">
      <c r="A269" s="68"/>
      <c r="B269" s="52"/>
      <c r="C269" s="62"/>
      <c r="D269" s="2" t="s">
        <v>91</v>
      </c>
      <c r="E269" s="2" t="s">
        <v>293</v>
      </c>
      <c r="F269" s="1" t="s">
        <v>191</v>
      </c>
      <c r="G269" s="1" t="s">
        <v>294</v>
      </c>
      <c r="H269" s="15">
        <v>7.968</v>
      </c>
      <c r="I269" s="1">
        <v>60350</v>
      </c>
      <c r="J269" s="1">
        <f t="shared" si="8"/>
        <v>480868.8</v>
      </c>
    </row>
    <row r="270" spans="1:10" x14ac:dyDescent="0.25">
      <c r="A270" s="68"/>
      <c r="B270" s="52"/>
      <c r="C270" s="63"/>
      <c r="D270" s="2"/>
      <c r="E270" s="1"/>
      <c r="F270" s="1" t="s">
        <v>201</v>
      </c>
      <c r="G270" s="1" t="s">
        <v>295</v>
      </c>
      <c r="H270" s="15">
        <v>9.0139999999999993</v>
      </c>
      <c r="I270" s="1">
        <v>53350</v>
      </c>
      <c r="J270" s="1">
        <f t="shared" si="8"/>
        <v>480896.89999999997</v>
      </c>
    </row>
    <row r="271" spans="1:10" x14ac:dyDescent="0.25">
      <c r="A271" s="68"/>
      <c r="B271" s="52"/>
      <c r="C271" s="1"/>
      <c r="D271" s="2"/>
      <c r="E271" s="1"/>
      <c r="F271" s="1" t="s">
        <v>193</v>
      </c>
      <c r="G271" s="1" t="s">
        <v>296</v>
      </c>
      <c r="H271" s="15">
        <v>20.602</v>
      </c>
      <c r="I271" s="1">
        <v>23350</v>
      </c>
      <c r="J271" s="1">
        <f t="shared" si="8"/>
        <v>481056.7</v>
      </c>
    </row>
    <row r="272" spans="1:10" x14ac:dyDescent="0.25">
      <c r="A272" s="69"/>
      <c r="B272" s="53"/>
      <c r="C272" s="1"/>
      <c r="D272" s="2"/>
      <c r="E272" s="1"/>
      <c r="F272" s="1" t="s">
        <v>195</v>
      </c>
      <c r="G272" s="1" t="s">
        <v>297</v>
      </c>
      <c r="H272" s="15">
        <v>5.8390000000000004</v>
      </c>
      <c r="I272" s="1">
        <v>82350</v>
      </c>
      <c r="J272" s="1">
        <f t="shared" si="8"/>
        <v>480841.65</v>
      </c>
    </row>
    <row r="273" spans="1:10" ht="45" x14ac:dyDescent="0.25">
      <c r="A273" s="67">
        <v>2</v>
      </c>
      <c r="B273" s="51" t="s">
        <v>298</v>
      </c>
      <c r="C273" s="47" t="s">
        <v>10</v>
      </c>
      <c r="D273" s="2" t="s">
        <v>279</v>
      </c>
      <c r="E273" s="2" t="s">
        <v>299</v>
      </c>
      <c r="F273" s="1" t="s">
        <v>191</v>
      </c>
      <c r="G273" s="1" t="s">
        <v>281</v>
      </c>
      <c r="H273" s="15">
        <v>3.9790000000000001</v>
      </c>
      <c r="I273" s="1">
        <v>48350</v>
      </c>
      <c r="J273" s="1">
        <f t="shared" si="8"/>
        <v>192384.65</v>
      </c>
    </row>
    <row r="274" spans="1:10" x14ac:dyDescent="0.25">
      <c r="A274" s="68"/>
      <c r="B274" s="52"/>
      <c r="C274" s="54"/>
      <c r="D274" s="2"/>
      <c r="E274" s="1"/>
      <c r="F274" s="1" t="s">
        <v>201</v>
      </c>
      <c r="G274" s="1" t="s">
        <v>300</v>
      </c>
      <c r="H274" s="15">
        <v>4.8890000000000002</v>
      </c>
      <c r="I274" s="1">
        <v>39350</v>
      </c>
      <c r="J274" s="1">
        <f t="shared" si="8"/>
        <v>192382.15000000002</v>
      </c>
    </row>
    <row r="275" spans="1:10" x14ac:dyDescent="0.25">
      <c r="A275" s="68"/>
      <c r="B275" s="52"/>
      <c r="C275" s="54"/>
      <c r="D275" s="2"/>
      <c r="E275" s="1"/>
      <c r="F275" s="1" t="s">
        <v>195</v>
      </c>
      <c r="G275" s="1" t="s">
        <v>301</v>
      </c>
      <c r="H275" s="15">
        <f>2.856/2</f>
        <v>1.4279999999999999</v>
      </c>
      <c r="I275" s="1">
        <v>72350</v>
      </c>
      <c r="J275" s="1">
        <f t="shared" si="8"/>
        <v>103315.79999999999</v>
      </c>
    </row>
    <row r="276" spans="1:10" x14ac:dyDescent="0.25">
      <c r="A276" s="68"/>
      <c r="B276" s="52"/>
      <c r="C276" s="54"/>
      <c r="D276" s="2"/>
      <c r="E276" s="1"/>
      <c r="F276" s="1" t="s">
        <v>215</v>
      </c>
      <c r="G276" s="1" t="s">
        <v>284</v>
      </c>
      <c r="H276" s="15">
        <f>1.421/2</f>
        <v>0.71050000000000002</v>
      </c>
      <c r="I276" s="1">
        <v>135350</v>
      </c>
      <c r="J276" s="1">
        <f t="shared" si="8"/>
        <v>96166.175000000003</v>
      </c>
    </row>
    <row r="277" spans="1:10" x14ac:dyDescent="0.25">
      <c r="A277" s="68"/>
      <c r="B277" s="52"/>
      <c r="C277" s="54"/>
      <c r="D277" s="2"/>
      <c r="E277" s="1"/>
      <c r="F277" s="1" t="s">
        <v>197</v>
      </c>
      <c r="G277" s="1" t="s">
        <v>302</v>
      </c>
      <c r="H277" s="15">
        <f>18.786/2</f>
        <v>9.3930000000000007</v>
      </c>
      <c r="I277" s="1">
        <v>10250</v>
      </c>
      <c r="J277" s="1">
        <f t="shared" si="8"/>
        <v>96278.25</v>
      </c>
    </row>
    <row r="278" spans="1:10" ht="45" x14ac:dyDescent="0.25">
      <c r="A278" s="68"/>
      <c r="B278" s="52"/>
      <c r="C278" s="54"/>
      <c r="D278" s="2" t="s">
        <v>303</v>
      </c>
      <c r="E278" s="2" t="s">
        <v>304</v>
      </c>
      <c r="F278" s="1" t="s">
        <v>197</v>
      </c>
      <c r="G278" s="1" t="s">
        <v>198</v>
      </c>
      <c r="H278" s="6">
        <v>20</v>
      </c>
      <c r="I278" s="6">
        <v>7200</v>
      </c>
      <c r="J278" s="6">
        <f t="shared" ref="J278:J290" si="9">I278*H278</f>
        <v>144000</v>
      </c>
    </row>
    <row r="279" spans="1:10" x14ac:dyDescent="0.25">
      <c r="A279" s="68"/>
      <c r="B279" s="52"/>
      <c r="C279" s="54"/>
      <c r="D279" s="2"/>
      <c r="E279" s="1"/>
      <c r="F279" s="1" t="s">
        <v>193</v>
      </c>
      <c r="G279" s="1" t="s">
        <v>198</v>
      </c>
      <c r="H279" s="6">
        <v>11</v>
      </c>
      <c r="I279" s="6">
        <v>14400</v>
      </c>
      <c r="J279" s="6">
        <f t="shared" si="9"/>
        <v>158400</v>
      </c>
    </row>
    <row r="280" spans="1:10" ht="45" x14ac:dyDescent="0.25">
      <c r="A280" s="68"/>
      <c r="B280" s="52"/>
      <c r="C280" s="54"/>
      <c r="D280" s="2" t="s">
        <v>189</v>
      </c>
      <c r="E280" s="2" t="s">
        <v>305</v>
      </c>
      <c r="F280" s="1" t="s">
        <v>197</v>
      </c>
      <c r="G280" s="1" t="s">
        <v>198</v>
      </c>
      <c r="H280" s="6">
        <v>20.064</v>
      </c>
      <c r="I280" s="6">
        <v>7200</v>
      </c>
      <c r="J280" s="6">
        <f t="shared" si="9"/>
        <v>144460.79999999999</v>
      </c>
    </row>
    <row r="281" spans="1:10" x14ac:dyDescent="0.25">
      <c r="A281" s="68"/>
      <c r="B281" s="52"/>
      <c r="C281" s="54"/>
      <c r="D281" s="2"/>
      <c r="E281" s="1"/>
      <c r="F281" s="1" t="s">
        <v>193</v>
      </c>
      <c r="G281" s="1" t="s">
        <v>194</v>
      </c>
      <c r="H281" s="21">
        <v>2355</v>
      </c>
      <c r="I281" s="6">
        <v>14400</v>
      </c>
      <c r="J281" s="6">
        <f t="shared" si="9"/>
        <v>33912000</v>
      </c>
    </row>
    <row r="282" spans="1:10" x14ac:dyDescent="0.25">
      <c r="A282" s="68"/>
      <c r="B282" s="52"/>
      <c r="C282" s="54"/>
      <c r="D282" s="2"/>
      <c r="E282" s="1"/>
      <c r="F282" s="1" t="s">
        <v>191</v>
      </c>
      <c r="G282" s="1" t="s">
        <v>306</v>
      </c>
      <c r="H282" s="6">
        <v>4.8440000000000003</v>
      </c>
      <c r="I282" s="6">
        <v>39700</v>
      </c>
      <c r="J282" s="6">
        <f t="shared" si="9"/>
        <v>192306.80000000002</v>
      </c>
    </row>
    <row r="283" spans="1:10" x14ac:dyDescent="0.25">
      <c r="A283" s="68"/>
      <c r="B283" s="52"/>
      <c r="C283" s="54"/>
      <c r="D283" s="2"/>
      <c r="E283" s="1"/>
      <c r="F283" s="1" t="s">
        <v>193</v>
      </c>
      <c r="G283" s="1" t="s">
        <v>194</v>
      </c>
      <c r="H283" s="6">
        <v>23.370999999999999</v>
      </c>
      <c r="I283" s="6">
        <v>14400</v>
      </c>
      <c r="J283" s="6">
        <f t="shared" si="9"/>
        <v>336542.39999999997</v>
      </c>
    </row>
    <row r="284" spans="1:10" x14ac:dyDescent="0.25">
      <c r="A284" s="68"/>
      <c r="B284" s="52"/>
      <c r="C284" s="54"/>
      <c r="D284" s="2"/>
      <c r="E284" s="1"/>
      <c r="F284" s="1" t="s">
        <v>195</v>
      </c>
      <c r="G284" s="1" t="s">
        <v>196</v>
      </c>
      <c r="H284" s="6">
        <v>6.01</v>
      </c>
      <c r="I284" s="6">
        <v>56000</v>
      </c>
      <c r="J284" s="6">
        <f t="shared" si="9"/>
        <v>336560</v>
      </c>
    </row>
    <row r="285" spans="1:10" x14ac:dyDescent="0.25">
      <c r="A285" s="68"/>
      <c r="B285" s="52"/>
      <c r="C285" s="54"/>
      <c r="D285" s="2"/>
      <c r="E285" s="1"/>
      <c r="F285" s="1" t="s">
        <v>307</v>
      </c>
      <c r="G285" s="1" t="s">
        <v>308</v>
      </c>
      <c r="H285" s="6">
        <v>46.741</v>
      </c>
      <c r="I285" s="6">
        <v>7200</v>
      </c>
      <c r="J285" s="6">
        <f t="shared" si="9"/>
        <v>336535.2</v>
      </c>
    </row>
    <row r="286" spans="1:10" x14ac:dyDescent="0.25">
      <c r="A286" s="68"/>
      <c r="B286" s="52"/>
      <c r="C286" s="54"/>
      <c r="D286" s="2"/>
      <c r="E286" s="1"/>
      <c r="F286" s="1" t="s">
        <v>191</v>
      </c>
      <c r="G286" s="1" t="s">
        <v>306</v>
      </c>
      <c r="H286" s="6">
        <v>4.8440000000000003</v>
      </c>
      <c r="I286" s="6">
        <v>39700</v>
      </c>
      <c r="J286" s="6">
        <f t="shared" si="9"/>
        <v>192306.80000000002</v>
      </c>
    </row>
    <row r="287" spans="1:10" x14ac:dyDescent="0.25">
      <c r="A287" s="68"/>
      <c r="B287" s="52"/>
      <c r="C287" s="54"/>
      <c r="D287" s="2"/>
      <c r="E287" s="1"/>
      <c r="F287" s="1" t="s">
        <v>193</v>
      </c>
      <c r="G287" s="1" t="s">
        <v>194</v>
      </c>
      <c r="H287" s="6">
        <v>23.370999999999999</v>
      </c>
      <c r="I287" s="6">
        <v>14400</v>
      </c>
      <c r="J287" s="6">
        <f t="shared" si="9"/>
        <v>336542.39999999997</v>
      </c>
    </row>
    <row r="288" spans="1:10" x14ac:dyDescent="0.25">
      <c r="A288" s="68"/>
      <c r="B288" s="52"/>
      <c r="C288" s="54"/>
      <c r="D288" s="2"/>
      <c r="E288" s="1"/>
      <c r="F288" s="1" t="s">
        <v>195</v>
      </c>
      <c r="G288" s="1" t="s">
        <v>196</v>
      </c>
      <c r="H288" s="6">
        <v>6.01</v>
      </c>
      <c r="I288" s="6">
        <v>56000</v>
      </c>
      <c r="J288" s="6">
        <f t="shared" si="9"/>
        <v>336560</v>
      </c>
    </row>
    <row r="289" spans="1:10" x14ac:dyDescent="0.25">
      <c r="A289" s="68"/>
      <c r="B289" s="52"/>
      <c r="C289" s="54"/>
      <c r="D289" s="2"/>
      <c r="E289" s="1"/>
      <c r="F289" s="1" t="s">
        <v>307</v>
      </c>
      <c r="G289" s="1" t="s">
        <v>308</v>
      </c>
      <c r="H289" s="6">
        <v>46.741</v>
      </c>
      <c r="I289" s="6">
        <v>7200</v>
      </c>
      <c r="J289" s="6">
        <f t="shared" si="9"/>
        <v>336535.2</v>
      </c>
    </row>
    <row r="290" spans="1:10" ht="45" x14ac:dyDescent="0.25">
      <c r="A290" s="68"/>
      <c r="B290" s="52"/>
      <c r="C290" s="54"/>
      <c r="D290" s="2" t="s">
        <v>309</v>
      </c>
      <c r="E290" s="2" t="s">
        <v>310</v>
      </c>
      <c r="F290" s="1" t="s">
        <v>191</v>
      </c>
      <c r="G290" s="1" t="s">
        <v>311</v>
      </c>
      <c r="H290" s="15">
        <v>5.0529999999999999</v>
      </c>
      <c r="I290" s="1">
        <v>95150</v>
      </c>
      <c r="J290" s="1">
        <f t="shared" si="9"/>
        <v>480792.95</v>
      </c>
    </row>
    <row r="291" spans="1:10" x14ac:dyDescent="0.25">
      <c r="A291" s="68"/>
      <c r="B291" s="52"/>
      <c r="C291" s="54"/>
      <c r="D291" s="2"/>
      <c r="E291" s="1"/>
      <c r="F291" s="1" t="s">
        <v>197</v>
      </c>
      <c r="G291" s="1" t="s">
        <v>312</v>
      </c>
      <c r="H291" s="15">
        <v>35.195</v>
      </c>
      <c r="I291" s="1">
        <v>13666.37</v>
      </c>
      <c r="J291" s="1">
        <f>SUM(J286:J288)</f>
        <v>865409.2</v>
      </c>
    </row>
    <row r="292" spans="1:10" ht="45" x14ac:dyDescent="0.25">
      <c r="A292" s="68"/>
      <c r="B292" s="52"/>
      <c r="C292" s="54"/>
      <c r="D292" s="2" t="s">
        <v>313</v>
      </c>
      <c r="E292" s="2" t="s">
        <v>316</v>
      </c>
      <c r="F292" s="1" t="s">
        <v>201</v>
      </c>
      <c r="G292" s="1" t="s">
        <v>202</v>
      </c>
      <c r="H292" s="15">
        <v>4</v>
      </c>
      <c r="I292" s="1">
        <v>24040</v>
      </c>
      <c r="J292" s="1">
        <v>96160</v>
      </c>
    </row>
    <row r="293" spans="1:10" x14ac:dyDescent="0.25">
      <c r="A293" s="68"/>
      <c r="B293" s="52"/>
      <c r="C293" s="54"/>
      <c r="D293" s="2"/>
      <c r="E293" s="1"/>
      <c r="F293" s="1" t="s">
        <v>195</v>
      </c>
      <c r="G293" s="1" t="s">
        <v>203</v>
      </c>
      <c r="H293" s="15">
        <v>2.31</v>
      </c>
      <c r="I293" s="1">
        <v>41540</v>
      </c>
      <c r="J293" s="1">
        <v>95957.400000000009</v>
      </c>
    </row>
    <row r="294" spans="1:10" x14ac:dyDescent="0.25">
      <c r="A294" s="68"/>
      <c r="B294" s="52"/>
      <c r="C294" s="54"/>
      <c r="D294" s="2"/>
      <c r="E294" s="1"/>
      <c r="F294" s="1" t="s">
        <v>204</v>
      </c>
      <c r="G294" s="1" t="s">
        <v>205</v>
      </c>
      <c r="H294" s="15">
        <v>1.478</v>
      </c>
      <c r="I294" s="1">
        <v>65050</v>
      </c>
      <c r="J294" s="1">
        <v>96143.9</v>
      </c>
    </row>
    <row r="295" spans="1:10" ht="45" x14ac:dyDescent="0.25">
      <c r="A295" s="68"/>
      <c r="B295" s="52"/>
      <c r="C295" s="54"/>
      <c r="D295" s="2" t="s">
        <v>314</v>
      </c>
      <c r="E295" s="2" t="s">
        <v>315</v>
      </c>
      <c r="F295" s="1" t="s">
        <v>191</v>
      </c>
      <c r="G295" s="1" t="s">
        <v>208</v>
      </c>
      <c r="H295" s="15">
        <v>2.1829999999999998</v>
      </c>
      <c r="I295" s="1">
        <v>44042.86</v>
      </c>
      <c r="J295" s="1">
        <f t="shared" ref="J295:J305" si="10">I295*H295</f>
        <v>96145.563379999992</v>
      </c>
    </row>
    <row r="296" spans="1:10" x14ac:dyDescent="0.25">
      <c r="A296" s="68"/>
      <c r="B296" s="52"/>
      <c r="C296" s="54"/>
      <c r="D296" s="2"/>
      <c r="E296" s="1"/>
      <c r="F296" s="1" t="s">
        <v>201</v>
      </c>
      <c r="G296" s="1" t="s">
        <v>209</v>
      </c>
      <c r="H296" s="15">
        <v>3.4279999999999999</v>
      </c>
      <c r="I296" s="1">
        <v>28050</v>
      </c>
      <c r="J296" s="1">
        <f t="shared" si="10"/>
        <v>96155.4</v>
      </c>
    </row>
    <row r="297" spans="1:10" x14ac:dyDescent="0.25">
      <c r="A297" s="68"/>
      <c r="B297" s="52"/>
      <c r="C297" s="54"/>
      <c r="D297" s="2"/>
      <c r="E297" s="1"/>
      <c r="F297" s="1" t="s">
        <v>195</v>
      </c>
      <c r="G297" s="1" t="s">
        <v>210</v>
      </c>
      <c r="H297" s="15">
        <v>2.2869999999999999</v>
      </c>
      <c r="I297" s="1">
        <v>42040</v>
      </c>
      <c r="J297" s="1">
        <f t="shared" si="10"/>
        <v>96145.48</v>
      </c>
    </row>
    <row r="298" spans="1:10" ht="45" x14ac:dyDescent="0.25">
      <c r="A298" s="68"/>
      <c r="B298" s="52"/>
      <c r="C298" s="54"/>
      <c r="D298" s="2" t="s">
        <v>317</v>
      </c>
      <c r="E298" s="2" t="s">
        <v>320</v>
      </c>
      <c r="F298" s="1" t="s">
        <v>191</v>
      </c>
      <c r="G298" s="1" t="s">
        <v>318</v>
      </c>
      <c r="H298" s="15">
        <v>7.3949999999999996</v>
      </c>
      <c r="I298" s="1">
        <v>65010</v>
      </c>
      <c r="J298" s="1">
        <f t="shared" si="10"/>
        <v>480748.94999999995</v>
      </c>
    </row>
    <row r="299" spans="1:10" x14ac:dyDescent="0.25">
      <c r="A299" s="68"/>
      <c r="B299" s="52"/>
      <c r="C299" s="54"/>
      <c r="D299" s="2"/>
      <c r="E299" s="1"/>
      <c r="F299" s="1" t="s">
        <v>195</v>
      </c>
      <c r="G299" s="1" t="s">
        <v>319</v>
      </c>
      <c r="H299" s="15">
        <v>11.444000000000001</v>
      </c>
      <c r="I299" s="1">
        <v>42010</v>
      </c>
      <c r="J299" s="1">
        <f t="shared" si="10"/>
        <v>480762.44000000006</v>
      </c>
    </row>
    <row r="300" spans="1:10" ht="45" x14ac:dyDescent="0.25">
      <c r="A300" s="68"/>
      <c r="B300" s="52"/>
      <c r="C300" s="54"/>
      <c r="D300" s="2" t="s">
        <v>211</v>
      </c>
      <c r="E300" s="2" t="s">
        <v>321</v>
      </c>
      <c r="F300" s="1" t="s">
        <v>201</v>
      </c>
      <c r="G300" s="1" t="s">
        <v>213</v>
      </c>
      <c r="H300" s="15">
        <v>3.742</v>
      </c>
      <c r="I300" s="1">
        <v>25700</v>
      </c>
      <c r="J300" s="1">
        <f t="shared" si="10"/>
        <v>96169.4</v>
      </c>
    </row>
    <row r="301" spans="1:10" x14ac:dyDescent="0.25">
      <c r="A301" s="68"/>
      <c r="B301" s="52"/>
      <c r="C301" s="54"/>
      <c r="D301" s="2"/>
      <c r="E301" s="1"/>
      <c r="F301" s="1" t="s">
        <v>195</v>
      </c>
      <c r="G301" s="1" t="s">
        <v>214</v>
      </c>
      <c r="H301" s="15">
        <v>2.4300000000000002</v>
      </c>
      <c r="I301" s="1">
        <v>39566.67</v>
      </c>
      <c r="J301" s="1">
        <f t="shared" si="10"/>
        <v>96147.008100000006</v>
      </c>
    </row>
    <row r="302" spans="1:10" x14ac:dyDescent="0.25">
      <c r="A302" s="68"/>
      <c r="B302" s="52"/>
      <c r="C302" s="54"/>
      <c r="D302" s="2"/>
      <c r="E302" s="1"/>
      <c r="F302" s="1" t="s">
        <v>215</v>
      </c>
      <c r="G302" s="1" t="s">
        <v>216</v>
      </c>
      <c r="H302" s="15">
        <v>1.022</v>
      </c>
      <c r="I302" s="1">
        <v>94100</v>
      </c>
      <c r="J302" s="1">
        <f t="shared" si="10"/>
        <v>96170.2</v>
      </c>
    </row>
    <row r="303" spans="1:10" ht="45" x14ac:dyDescent="0.25">
      <c r="A303" s="68"/>
      <c r="B303" s="52"/>
      <c r="C303" s="54"/>
      <c r="D303" s="2" t="s">
        <v>322</v>
      </c>
      <c r="E303" s="2" t="s">
        <v>323</v>
      </c>
      <c r="F303" s="1" t="s">
        <v>191</v>
      </c>
      <c r="G303" s="1" t="s">
        <v>222</v>
      </c>
      <c r="H303" s="15">
        <v>2.4990000000000001</v>
      </c>
      <c r="I303" s="1">
        <v>38478.57</v>
      </c>
      <c r="J303" s="1">
        <f t="shared" si="10"/>
        <v>96157.946429999996</v>
      </c>
    </row>
    <row r="304" spans="1:10" x14ac:dyDescent="0.25">
      <c r="A304" s="68"/>
      <c r="B304" s="52"/>
      <c r="C304" s="54"/>
      <c r="D304" s="2"/>
      <c r="E304" s="1"/>
      <c r="F304" s="1" t="s">
        <v>195</v>
      </c>
      <c r="G304" s="1" t="s">
        <v>223</v>
      </c>
      <c r="H304" s="15">
        <v>2.198</v>
      </c>
      <c r="I304" s="1">
        <v>43740</v>
      </c>
      <c r="J304" s="1">
        <f t="shared" si="10"/>
        <v>96140.52</v>
      </c>
    </row>
    <row r="305" spans="1:10" x14ac:dyDescent="0.25">
      <c r="A305" s="68"/>
      <c r="B305" s="52"/>
      <c r="C305" s="54"/>
      <c r="D305" s="2"/>
      <c r="E305" s="1"/>
      <c r="F305" s="1" t="s">
        <v>215</v>
      </c>
      <c r="G305" s="1" t="s">
        <v>224</v>
      </c>
      <c r="H305" s="15">
        <v>1.413</v>
      </c>
      <c r="I305" s="1">
        <v>68075</v>
      </c>
      <c r="J305" s="1">
        <f t="shared" si="10"/>
        <v>96189.975000000006</v>
      </c>
    </row>
    <row r="306" spans="1:10" ht="45" x14ac:dyDescent="0.25">
      <c r="A306" s="68"/>
      <c r="B306" s="52"/>
      <c r="C306" s="54"/>
      <c r="D306" s="2" t="s">
        <v>324</v>
      </c>
      <c r="E306" s="2" t="s">
        <v>325</v>
      </c>
      <c r="F306" s="1" t="s">
        <v>257</v>
      </c>
      <c r="G306" s="1" t="s">
        <v>258</v>
      </c>
      <c r="H306" s="15">
        <v>1.992</v>
      </c>
      <c r="I306" s="1">
        <v>60350</v>
      </c>
      <c r="J306" s="1">
        <f t="shared" ref="J306:J313" si="11">I306*H306</f>
        <v>120217.2</v>
      </c>
    </row>
    <row r="307" spans="1:10" x14ac:dyDescent="0.25">
      <c r="A307" s="68"/>
      <c r="B307" s="52"/>
      <c r="C307" s="54"/>
      <c r="D307" s="2"/>
      <c r="E307" s="1"/>
      <c r="F307" s="1" t="s">
        <v>253</v>
      </c>
      <c r="G307" s="1" t="s">
        <v>259</v>
      </c>
      <c r="H307" s="15">
        <v>2.6509999999999998</v>
      </c>
      <c r="I307" s="1">
        <v>45350</v>
      </c>
      <c r="J307" s="1">
        <f t="shared" si="11"/>
        <v>120222.84999999999</v>
      </c>
    </row>
    <row r="308" spans="1:10" x14ac:dyDescent="0.25">
      <c r="A308" s="68"/>
      <c r="B308" s="52"/>
      <c r="C308" s="54"/>
      <c r="D308" s="2"/>
      <c r="E308" s="1"/>
      <c r="F308" s="1" t="s">
        <v>193</v>
      </c>
      <c r="G308" s="1" t="s">
        <v>260</v>
      </c>
      <c r="H308" s="15">
        <v>5.3810000000000002</v>
      </c>
      <c r="I308" s="1">
        <v>22350</v>
      </c>
      <c r="J308" s="1">
        <f t="shared" si="11"/>
        <v>120265.35</v>
      </c>
    </row>
    <row r="309" spans="1:10" x14ac:dyDescent="0.25">
      <c r="A309" s="68"/>
      <c r="B309" s="52"/>
      <c r="C309" s="54"/>
      <c r="D309" s="2"/>
      <c r="E309" s="1"/>
      <c r="F309" s="1" t="s">
        <v>195</v>
      </c>
      <c r="G309" s="1" t="s">
        <v>261</v>
      </c>
      <c r="H309" s="15">
        <v>1.496</v>
      </c>
      <c r="I309" s="1">
        <v>80350</v>
      </c>
      <c r="J309" s="1">
        <f t="shared" si="11"/>
        <v>120203.6</v>
      </c>
    </row>
    <row r="310" spans="1:10" x14ac:dyDescent="0.25">
      <c r="A310" s="68"/>
      <c r="B310" s="52"/>
      <c r="C310" s="54"/>
      <c r="D310" s="2"/>
      <c r="E310" s="1"/>
      <c r="F310" s="1" t="s">
        <v>257</v>
      </c>
      <c r="G310" s="1" t="s">
        <v>258</v>
      </c>
      <c r="H310" s="15">
        <v>1.992</v>
      </c>
      <c r="I310" s="1">
        <v>60350</v>
      </c>
      <c r="J310" s="1">
        <f t="shared" si="11"/>
        <v>120217.2</v>
      </c>
    </row>
    <row r="311" spans="1:10" x14ac:dyDescent="0.25">
      <c r="A311" s="68"/>
      <c r="B311" s="52"/>
      <c r="C311" s="54"/>
      <c r="D311" s="2"/>
      <c r="E311" s="1"/>
      <c r="F311" s="1" t="s">
        <v>262</v>
      </c>
      <c r="G311" s="1" t="s">
        <v>259</v>
      </c>
      <c r="H311" s="15">
        <v>2.6509999999999998</v>
      </c>
      <c r="I311" s="1">
        <v>45350</v>
      </c>
      <c r="J311" s="1">
        <f t="shared" si="11"/>
        <v>120222.84999999999</v>
      </c>
    </row>
    <row r="312" spans="1:10" x14ac:dyDescent="0.25">
      <c r="A312" s="68"/>
      <c r="B312" s="52"/>
      <c r="C312" s="54"/>
      <c r="D312" s="2"/>
      <c r="E312" s="1"/>
      <c r="F312" s="1" t="s">
        <v>193</v>
      </c>
      <c r="G312" s="1" t="s">
        <v>260</v>
      </c>
      <c r="H312" s="15">
        <v>5.3810000000000002</v>
      </c>
      <c r="I312" s="1">
        <v>22350</v>
      </c>
      <c r="J312" s="1">
        <f t="shared" si="11"/>
        <v>120265.35</v>
      </c>
    </row>
    <row r="313" spans="1:10" x14ac:dyDescent="0.25">
      <c r="A313" s="68"/>
      <c r="B313" s="52"/>
      <c r="C313" s="54"/>
      <c r="D313" s="2"/>
      <c r="E313" s="1"/>
      <c r="F313" s="1" t="s">
        <v>195</v>
      </c>
      <c r="G313" s="1" t="s">
        <v>261</v>
      </c>
      <c r="H313" s="15">
        <v>1.496</v>
      </c>
      <c r="I313" s="1">
        <v>80350</v>
      </c>
      <c r="J313" s="1">
        <f t="shared" si="11"/>
        <v>120203.6</v>
      </c>
    </row>
    <row r="314" spans="1:10" ht="45" x14ac:dyDescent="0.25">
      <c r="A314" s="68"/>
      <c r="B314" s="52"/>
      <c r="C314" s="54"/>
      <c r="D314" s="2" t="s">
        <v>274</v>
      </c>
      <c r="E314" s="2" t="s">
        <v>326</v>
      </c>
      <c r="F314" s="1" t="s">
        <v>201</v>
      </c>
      <c r="G314" s="1" t="s">
        <v>265</v>
      </c>
      <c r="H314" s="15">
        <v>3.6269999999999998</v>
      </c>
      <c r="I314" s="1">
        <v>92800</v>
      </c>
      <c r="J314" s="1">
        <f>I314*H314</f>
        <v>336585.6</v>
      </c>
    </row>
    <row r="315" spans="1:10" x14ac:dyDescent="0.25">
      <c r="A315" s="68"/>
      <c r="B315" s="52"/>
      <c r="C315" s="54"/>
      <c r="D315" s="2"/>
      <c r="E315" s="1"/>
      <c r="F315" s="1" t="s">
        <v>193</v>
      </c>
      <c r="G315" s="1" t="s">
        <v>266</v>
      </c>
      <c r="H315" s="15">
        <v>18.45</v>
      </c>
      <c r="I315" s="1">
        <v>18250</v>
      </c>
      <c r="J315" s="1">
        <f>I315*H315</f>
        <v>336712.5</v>
      </c>
    </row>
    <row r="316" spans="1:10" x14ac:dyDescent="0.25">
      <c r="A316" s="68"/>
      <c r="B316" s="52"/>
      <c r="C316" s="54"/>
      <c r="D316" s="2"/>
      <c r="E316" s="1"/>
      <c r="F316" s="1" t="s">
        <v>195</v>
      </c>
      <c r="G316" s="1" t="s">
        <v>277</v>
      </c>
      <c r="H316" s="15">
        <v>5.1550000000000002</v>
      </c>
      <c r="I316" s="1">
        <v>65300</v>
      </c>
      <c r="J316" s="1">
        <f>I316*H316</f>
        <v>336621.5</v>
      </c>
    </row>
    <row r="317" spans="1:10" x14ac:dyDescent="0.25">
      <c r="A317" s="68"/>
      <c r="B317" s="52"/>
      <c r="C317" s="54"/>
      <c r="D317" s="2"/>
      <c r="E317" s="1"/>
      <c r="F317" s="1" t="s">
        <v>215</v>
      </c>
      <c r="G317" s="1" t="s">
        <v>268</v>
      </c>
      <c r="H317" s="15">
        <v>2.843</v>
      </c>
      <c r="I317" s="1">
        <v>135300</v>
      </c>
      <c r="J317" s="1">
        <f>I317*H317</f>
        <v>384657.9</v>
      </c>
    </row>
    <row r="318" spans="1:10" ht="21.75" customHeight="1" x14ac:dyDescent="0.25">
      <c r="A318" s="68"/>
      <c r="B318" s="52"/>
      <c r="C318" s="54"/>
      <c r="D318" s="51" t="s">
        <v>327</v>
      </c>
      <c r="E318" s="51" t="s">
        <v>328</v>
      </c>
      <c r="F318" s="1" t="s">
        <v>191</v>
      </c>
      <c r="G318" s="1" t="s">
        <v>271</v>
      </c>
      <c r="H318" s="15">
        <v>4.1020000000000003</v>
      </c>
      <c r="I318" s="1">
        <v>80000</v>
      </c>
      <c r="J318" s="1">
        <f t="shared" ref="J318:J323" si="12">I318*H318</f>
        <v>328160</v>
      </c>
    </row>
    <row r="319" spans="1:10" x14ac:dyDescent="0.25">
      <c r="A319" s="68"/>
      <c r="B319" s="52"/>
      <c r="C319" s="54"/>
      <c r="D319" s="52"/>
      <c r="E319" s="52"/>
      <c r="F319" s="1" t="s">
        <v>193</v>
      </c>
      <c r="G319" s="1" t="s">
        <v>272</v>
      </c>
      <c r="H319" s="15">
        <v>21.44</v>
      </c>
      <c r="I319" s="1">
        <v>16000</v>
      </c>
      <c r="J319" s="1">
        <f t="shared" si="12"/>
        <v>343040</v>
      </c>
    </row>
    <row r="320" spans="1:10" x14ac:dyDescent="0.25">
      <c r="A320" s="68"/>
      <c r="B320" s="52"/>
      <c r="C320" s="54"/>
      <c r="D320" s="52"/>
      <c r="E320" s="52"/>
      <c r="F320" s="1" t="s">
        <v>195</v>
      </c>
      <c r="G320" s="1" t="s">
        <v>273</v>
      </c>
      <c r="H320" s="15">
        <v>7.234</v>
      </c>
      <c r="I320" s="1">
        <v>44762</v>
      </c>
      <c r="J320" s="1">
        <f t="shared" si="12"/>
        <v>323808.30800000002</v>
      </c>
    </row>
    <row r="321" spans="1:10" x14ac:dyDescent="0.25">
      <c r="A321" s="68"/>
      <c r="B321" s="52"/>
      <c r="C321" s="54"/>
      <c r="D321" s="52"/>
      <c r="E321" s="52"/>
      <c r="F321" s="1" t="s">
        <v>191</v>
      </c>
      <c r="G321" s="1" t="s">
        <v>271</v>
      </c>
      <c r="H321" s="15">
        <v>4.1020000000000003</v>
      </c>
      <c r="I321" s="1">
        <v>80000</v>
      </c>
      <c r="J321" s="1">
        <f t="shared" si="12"/>
        <v>328160</v>
      </c>
    </row>
    <row r="322" spans="1:10" x14ac:dyDescent="0.25">
      <c r="A322" s="68"/>
      <c r="B322" s="52"/>
      <c r="C322" s="54"/>
      <c r="D322" s="52"/>
      <c r="E322" s="52"/>
      <c r="F322" s="1" t="s">
        <v>193</v>
      </c>
      <c r="G322" s="1" t="s">
        <v>272</v>
      </c>
      <c r="H322" s="15">
        <v>21.44</v>
      </c>
      <c r="I322" s="1">
        <v>16000</v>
      </c>
      <c r="J322" s="1">
        <f t="shared" si="12"/>
        <v>343040</v>
      </c>
    </row>
    <row r="323" spans="1:10" x14ac:dyDescent="0.25">
      <c r="A323" s="68"/>
      <c r="B323" s="52"/>
      <c r="C323" s="54"/>
      <c r="D323" s="52"/>
      <c r="E323" s="52"/>
      <c r="F323" s="1" t="s">
        <v>195</v>
      </c>
      <c r="G323" s="1" t="s">
        <v>273</v>
      </c>
      <c r="H323" s="15">
        <v>7.234</v>
      </c>
      <c r="I323" s="1">
        <v>44762</v>
      </c>
      <c r="J323" s="1">
        <f t="shared" si="12"/>
        <v>323808.30800000002</v>
      </c>
    </row>
    <row r="324" spans="1:10" x14ac:dyDescent="0.25">
      <c r="A324" s="68"/>
      <c r="B324" s="52"/>
      <c r="C324" s="54"/>
      <c r="D324" s="52"/>
      <c r="E324" s="52"/>
      <c r="F324" s="1" t="s">
        <v>191</v>
      </c>
      <c r="G324" s="1" t="s">
        <v>271</v>
      </c>
      <c r="H324" s="6"/>
      <c r="I324" s="6"/>
      <c r="J324" s="6"/>
    </row>
    <row r="325" spans="1:10" x14ac:dyDescent="0.25">
      <c r="A325" s="68"/>
      <c r="B325" s="52"/>
      <c r="C325" s="54"/>
      <c r="D325" s="52"/>
      <c r="E325" s="52"/>
      <c r="F325" s="1" t="s">
        <v>193</v>
      </c>
      <c r="G325" s="1" t="s">
        <v>272</v>
      </c>
      <c r="H325" s="15">
        <v>4.1020000000000003</v>
      </c>
      <c r="I325" s="1">
        <v>80000</v>
      </c>
      <c r="J325" s="1">
        <f t="shared" ref="J325:J336" si="13">I325*H325</f>
        <v>328160</v>
      </c>
    </row>
    <row r="326" spans="1:10" x14ac:dyDescent="0.25">
      <c r="A326" s="68"/>
      <c r="B326" s="52"/>
      <c r="C326" s="54"/>
      <c r="D326" s="52"/>
      <c r="E326" s="52"/>
      <c r="F326" s="1" t="s">
        <v>195</v>
      </c>
      <c r="G326" s="1" t="s">
        <v>273</v>
      </c>
      <c r="H326" s="15">
        <v>21.44</v>
      </c>
      <c r="I326" s="1">
        <v>16000</v>
      </c>
      <c r="J326" s="1">
        <f t="shared" si="13"/>
        <v>343040</v>
      </c>
    </row>
    <row r="327" spans="1:10" x14ac:dyDescent="0.25">
      <c r="A327" s="68"/>
      <c r="B327" s="52"/>
      <c r="C327" s="54"/>
      <c r="D327" s="52"/>
      <c r="E327" s="52"/>
      <c r="F327" s="1" t="s">
        <v>191</v>
      </c>
      <c r="G327" s="1" t="s">
        <v>271</v>
      </c>
      <c r="H327" s="15">
        <v>5.8209999999999997</v>
      </c>
      <c r="I327" s="1">
        <v>44762</v>
      </c>
      <c r="J327" s="1">
        <f t="shared" si="13"/>
        <v>260559.60199999998</v>
      </c>
    </row>
    <row r="328" spans="1:10" x14ac:dyDescent="0.25">
      <c r="A328" s="68"/>
      <c r="B328" s="52"/>
      <c r="C328" s="54"/>
      <c r="D328" s="52"/>
      <c r="E328" s="52"/>
      <c r="F328" s="1" t="s">
        <v>193</v>
      </c>
      <c r="G328" s="1" t="s">
        <v>272</v>
      </c>
      <c r="H328" s="15">
        <v>4.1020000000000003</v>
      </c>
      <c r="I328" s="1">
        <v>80000</v>
      </c>
      <c r="J328" s="1">
        <f t="shared" si="13"/>
        <v>328160</v>
      </c>
    </row>
    <row r="329" spans="1:10" x14ac:dyDescent="0.25">
      <c r="A329" s="68"/>
      <c r="B329" s="52"/>
      <c r="C329" s="54"/>
      <c r="D329" s="52"/>
      <c r="E329" s="52"/>
      <c r="F329" s="1" t="s">
        <v>195</v>
      </c>
      <c r="G329" s="1" t="s">
        <v>273</v>
      </c>
      <c r="H329" s="15">
        <v>21.44</v>
      </c>
      <c r="I329" s="1">
        <v>16000</v>
      </c>
      <c r="J329" s="1">
        <f t="shared" si="13"/>
        <v>343040</v>
      </c>
    </row>
    <row r="330" spans="1:10" x14ac:dyDescent="0.25">
      <c r="A330" s="68"/>
      <c r="B330" s="52"/>
      <c r="C330" s="54"/>
      <c r="D330" s="53"/>
      <c r="E330" s="53"/>
      <c r="F330" s="1"/>
      <c r="G330" s="1"/>
      <c r="H330" s="15">
        <v>7.234</v>
      </c>
      <c r="I330" s="1">
        <v>44762</v>
      </c>
      <c r="J330" s="1">
        <f t="shared" si="13"/>
        <v>323808.30800000002</v>
      </c>
    </row>
    <row r="331" spans="1:10" ht="45" x14ac:dyDescent="0.25">
      <c r="A331" s="68"/>
      <c r="B331" s="52"/>
      <c r="C331" s="54"/>
      <c r="D331" s="2" t="s">
        <v>91</v>
      </c>
      <c r="E331" s="2" t="s">
        <v>330</v>
      </c>
      <c r="F331" s="1" t="s">
        <v>191</v>
      </c>
      <c r="G331" s="1" t="s">
        <v>294</v>
      </c>
      <c r="H331" s="15">
        <v>3.1869999999999998</v>
      </c>
      <c r="I331" s="1">
        <v>60350</v>
      </c>
      <c r="J331" s="1">
        <f t="shared" si="13"/>
        <v>192335.44999999998</v>
      </c>
    </row>
    <row r="332" spans="1:10" x14ac:dyDescent="0.25">
      <c r="A332" s="68"/>
      <c r="B332" s="52"/>
      <c r="C332" s="54"/>
      <c r="D332" s="2"/>
      <c r="E332" s="1"/>
      <c r="F332" s="1" t="s">
        <v>201</v>
      </c>
      <c r="G332" s="1" t="s">
        <v>295</v>
      </c>
      <c r="H332" s="15">
        <v>4.5069999999999997</v>
      </c>
      <c r="I332" s="1">
        <v>53350</v>
      </c>
      <c r="J332" s="1">
        <f t="shared" si="13"/>
        <v>240448.44999999998</v>
      </c>
    </row>
    <row r="333" spans="1:10" x14ac:dyDescent="0.25">
      <c r="A333" s="68"/>
      <c r="B333" s="52"/>
      <c r="C333" s="54"/>
      <c r="D333" s="2"/>
      <c r="E333" s="1"/>
      <c r="F333" s="1" t="s">
        <v>193</v>
      </c>
      <c r="G333" s="1" t="s">
        <v>296</v>
      </c>
      <c r="H333" s="15">
        <v>8.2409999999999997</v>
      </c>
      <c r="I333" s="1">
        <v>23350</v>
      </c>
      <c r="J333" s="1">
        <f t="shared" si="13"/>
        <v>192427.35</v>
      </c>
    </row>
    <row r="334" spans="1:10" x14ac:dyDescent="0.25">
      <c r="A334" s="68"/>
      <c r="B334" s="52"/>
      <c r="C334" s="54"/>
      <c r="D334" s="2"/>
      <c r="E334" s="1"/>
      <c r="F334" s="1" t="s">
        <v>195</v>
      </c>
      <c r="G334" s="1" t="s">
        <v>329</v>
      </c>
      <c r="H334" s="15">
        <v>2.254</v>
      </c>
      <c r="I334" s="1">
        <v>82350</v>
      </c>
      <c r="J334" s="1">
        <f t="shared" si="13"/>
        <v>185616.9</v>
      </c>
    </row>
    <row r="335" spans="1:10" ht="45" x14ac:dyDescent="0.25">
      <c r="A335" s="68"/>
      <c r="B335" s="52"/>
      <c r="C335" s="54"/>
      <c r="D335" s="2" t="s">
        <v>331</v>
      </c>
      <c r="E335" s="2" t="s">
        <v>332</v>
      </c>
      <c r="F335" s="1" t="s">
        <v>195</v>
      </c>
      <c r="G335" s="1" t="s">
        <v>301</v>
      </c>
      <c r="H335" s="15">
        <f>2.856/2</f>
        <v>1.4279999999999999</v>
      </c>
      <c r="I335" s="1">
        <v>72350</v>
      </c>
      <c r="J335" s="1">
        <f t="shared" si="13"/>
        <v>103315.79999999999</v>
      </c>
    </row>
    <row r="336" spans="1:10" x14ac:dyDescent="0.25">
      <c r="A336" s="68"/>
      <c r="B336" s="52"/>
      <c r="C336" s="54"/>
      <c r="D336" s="2"/>
      <c r="E336" s="1"/>
      <c r="F336" s="1" t="s">
        <v>215</v>
      </c>
      <c r="G336" s="1" t="s">
        <v>284</v>
      </c>
      <c r="H336" s="15">
        <f>1.421/2</f>
        <v>0.71050000000000002</v>
      </c>
      <c r="I336" s="1">
        <v>135350</v>
      </c>
      <c r="J336" s="1">
        <f t="shared" si="13"/>
        <v>96166.175000000003</v>
      </c>
    </row>
    <row r="337" spans="1:10" ht="45" x14ac:dyDescent="0.25">
      <c r="A337" s="68"/>
      <c r="B337" s="52"/>
      <c r="C337" s="54"/>
      <c r="D337" s="2" t="s">
        <v>77</v>
      </c>
      <c r="E337" s="2" t="s">
        <v>333</v>
      </c>
      <c r="F337" s="3" t="s">
        <v>191</v>
      </c>
      <c r="G337" s="3" t="s">
        <v>218</v>
      </c>
      <c r="H337" s="16">
        <v>1.9279999999999999</v>
      </c>
      <c r="I337" s="3">
        <v>49875</v>
      </c>
      <c r="J337" s="3">
        <f>I337*H337</f>
        <v>96159</v>
      </c>
    </row>
    <row r="338" spans="1:10" x14ac:dyDescent="0.25">
      <c r="A338" s="68"/>
      <c r="B338" s="52"/>
      <c r="C338" s="54"/>
      <c r="D338" s="2"/>
      <c r="E338" s="1"/>
      <c r="F338" s="1" t="s">
        <v>195</v>
      </c>
      <c r="G338" s="1" t="s">
        <v>219</v>
      </c>
      <c r="H338" s="15">
        <v>2.149</v>
      </c>
      <c r="I338" s="1">
        <v>44750</v>
      </c>
      <c r="J338" s="1">
        <f>I338*H338</f>
        <v>96167.75</v>
      </c>
    </row>
    <row r="339" spans="1:10" x14ac:dyDescent="0.25">
      <c r="A339" s="68"/>
      <c r="B339" s="52"/>
      <c r="C339" s="54"/>
      <c r="D339" s="2"/>
      <c r="E339" s="1"/>
      <c r="F339" s="1" t="s">
        <v>215</v>
      </c>
      <c r="G339" s="1" t="s">
        <v>220</v>
      </c>
      <c r="H339" s="15">
        <v>0.99399999999999999</v>
      </c>
      <c r="I339" s="1">
        <v>96750</v>
      </c>
      <c r="J339" s="1">
        <f>I339*H339</f>
        <v>96169.5</v>
      </c>
    </row>
    <row r="340" spans="1:10" ht="45" x14ac:dyDescent="0.25">
      <c r="A340" s="68"/>
      <c r="B340" s="52"/>
      <c r="C340" s="54"/>
      <c r="D340" s="2" t="s">
        <v>334</v>
      </c>
      <c r="E340" s="2" t="s">
        <v>337</v>
      </c>
      <c r="F340" s="1" t="s">
        <v>191</v>
      </c>
      <c r="G340" s="1" t="s">
        <v>335</v>
      </c>
      <c r="H340" s="1">
        <v>90000</v>
      </c>
      <c r="I340" s="1">
        <v>240389.99999999997</v>
      </c>
      <c r="J340" s="1">
        <v>12019.5</v>
      </c>
    </row>
    <row r="341" spans="1:10" x14ac:dyDescent="0.25">
      <c r="A341" s="68"/>
      <c r="B341" s="52"/>
      <c r="C341" s="54"/>
      <c r="D341" s="2"/>
      <c r="E341" s="1"/>
      <c r="F341" s="1" t="s">
        <v>193</v>
      </c>
      <c r="G341" s="1" t="s">
        <v>336</v>
      </c>
      <c r="H341" s="1">
        <v>25000</v>
      </c>
      <c r="I341" s="1">
        <v>240425.00000000003</v>
      </c>
      <c r="J341" s="1">
        <v>12021.250000000002</v>
      </c>
    </row>
    <row r="342" spans="1:10" ht="30" x14ac:dyDescent="0.25">
      <c r="A342" s="68"/>
      <c r="B342" s="52"/>
      <c r="C342" s="54"/>
      <c r="D342" s="2" t="s">
        <v>263</v>
      </c>
      <c r="E342" s="2" t="s">
        <v>338</v>
      </c>
      <c r="F342" s="1" t="s">
        <v>253</v>
      </c>
      <c r="G342" s="1" t="s">
        <v>265</v>
      </c>
      <c r="H342" s="15">
        <v>1.036</v>
      </c>
      <c r="I342" s="1">
        <v>92800</v>
      </c>
      <c r="J342" s="1">
        <f t="shared" ref="J342:J345" si="14">I342*H342</f>
        <v>96140.800000000003</v>
      </c>
    </row>
    <row r="343" spans="1:10" x14ac:dyDescent="0.25">
      <c r="A343" s="68"/>
      <c r="B343" s="52"/>
      <c r="C343" s="54"/>
      <c r="D343" s="2"/>
      <c r="E343" s="1"/>
      <c r="F343" s="1" t="s">
        <v>193</v>
      </c>
      <c r="G343" s="1" t="s">
        <v>266</v>
      </c>
      <c r="H343" s="15">
        <v>5.2709999999999999</v>
      </c>
      <c r="I343" s="1">
        <v>18250</v>
      </c>
      <c r="J343" s="1">
        <f t="shared" si="14"/>
        <v>96195.75</v>
      </c>
    </row>
    <row r="344" spans="1:10" x14ac:dyDescent="0.25">
      <c r="A344" s="68"/>
      <c r="B344" s="52"/>
      <c r="C344" s="54"/>
      <c r="D344" s="2"/>
      <c r="E344" s="1"/>
      <c r="F344" s="1" t="s">
        <v>195</v>
      </c>
      <c r="G344" s="1" t="s">
        <v>267</v>
      </c>
      <c r="H344" s="15">
        <v>1.4730000000000001</v>
      </c>
      <c r="I344" s="1">
        <v>65300</v>
      </c>
      <c r="J344" s="1">
        <v>96186.9</v>
      </c>
    </row>
    <row r="345" spans="1:10" x14ac:dyDescent="0.25">
      <c r="A345" s="68"/>
      <c r="B345" s="52"/>
      <c r="C345" s="54"/>
      <c r="D345" s="2"/>
      <c r="E345" s="1"/>
      <c r="F345" s="1" t="s">
        <v>278</v>
      </c>
      <c r="G345" s="1" t="s">
        <v>268</v>
      </c>
      <c r="H345" s="15">
        <v>0.71099999999999997</v>
      </c>
      <c r="I345" s="1">
        <v>135300</v>
      </c>
      <c r="J345" s="1">
        <f t="shared" si="14"/>
        <v>96198.299999999988</v>
      </c>
    </row>
    <row r="346" spans="1:10" x14ac:dyDescent="0.25">
      <c r="A346" s="69"/>
      <c r="B346" s="53"/>
      <c r="C346" s="48"/>
      <c r="D346" s="2"/>
      <c r="E346" s="1"/>
      <c r="F346" s="1"/>
      <c r="G346" s="1"/>
      <c r="H346" s="6"/>
      <c r="I346" s="6"/>
      <c r="J346" s="6"/>
    </row>
    <row r="347" spans="1:10" ht="45" x14ac:dyDescent="0.25">
      <c r="A347" s="55">
        <v>3</v>
      </c>
      <c r="B347" s="51" t="s">
        <v>339</v>
      </c>
      <c r="C347" s="1"/>
      <c r="D347" s="2" t="s">
        <v>263</v>
      </c>
      <c r="E347" s="2" t="s">
        <v>342</v>
      </c>
      <c r="F347" s="1" t="s">
        <v>253</v>
      </c>
      <c r="G347" s="1" t="s">
        <v>265</v>
      </c>
      <c r="H347" s="15">
        <v>1.036</v>
      </c>
      <c r="I347" s="1">
        <v>92800</v>
      </c>
      <c r="J347" s="1">
        <f t="shared" ref="J347:J349" si="15">I347*H347</f>
        <v>96140.800000000003</v>
      </c>
    </row>
    <row r="348" spans="1:10" x14ac:dyDescent="0.25">
      <c r="A348" s="56"/>
      <c r="B348" s="52"/>
      <c r="C348" s="1"/>
      <c r="D348" s="2"/>
      <c r="E348" s="1"/>
      <c r="F348" s="1" t="s">
        <v>193</v>
      </c>
      <c r="G348" s="1" t="s">
        <v>266</v>
      </c>
      <c r="H348" s="15">
        <v>5.2709999999999999</v>
      </c>
      <c r="I348" s="1">
        <v>18250</v>
      </c>
      <c r="J348" s="1">
        <f t="shared" si="15"/>
        <v>96195.75</v>
      </c>
    </row>
    <row r="349" spans="1:10" x14ac:dyDescent="0.25">
      <c r="A349" s="56"/>
      <c r="B349" s="52"/>
      <c r="C349" s="1"/>
      <c r="D349" s="2"/>
      <c r="E349" s="1"/>
      <c r="F349" s="1" t="s">
        <v>276</v>
      </c>
      <c r="G349" s="1" t="s">
        <v>277</v>
      </c>
      <c r="H349" s="15">
        <v>1.4730000000000001</v>
      </c>
      <c r="I349" s="1">
        <v>65300</v>
      </c>
      <c r="J349" s="1">
        <f t="shared" si="15"/>
        <v>96186.900000000009</v>
      </c>
    </row>
    <row r="350" spans="1:10" ht="45" customHeight="1" x14ac:dyDescent="0.25">
      <c r="A350" s="56"/>
      <c r="B350" s="52"/>
      <c r="C350" s="61"/>
      <c r="D350" s="58" t="s">
        <v>340</v>
      </c>
      <c r="E350" s="58" t="s">
        <v>341</v>
      </c>
      <c r="F350" s="1" t="s">
        <v>191</v>
      </c>
      <c r="G350" s="1" t="s">
        <v>271</v>
      </c>
      <c r="H350" s="15">
        <v>2.7810000000000001</v>
      </c>
      <c r="I350" s="1">
        <v>80000</v>
      </c>
      <c r="J350" s="1">
        <f>I350*H350</f>
        <v>222480</v>
      </c>
    </row>
    <row r="351" spans="1:10" x14ac:dyDescent="0.25">
      <c r="A351" s="56"/>
      <c r="B351" s="52"/>
      <c r="C351" s="62"/>
      <c r="D351" s="59"/>
      <c r="E351" s="59"/>
      <c r="F351" s="1" t="s">
        <v>193</v>
      </c>
      <c r="G351" s="1" t="s">
        <v>272</v>
      </c>
      <c r="H351" s="15">
        <v>13.906000000000001</v>
      </c>
      <c r="I351" s="1">
        <v>16000</v>
      </c>
      <c r="J351" s="1">
        <f t="shared" ref="J351:J372" si="16">I351*H351</f>
        <v>222496</v>
      </c>
    </row>
    <row r="352" spans="1:10" x14ac:dyDescent="0.25">
      <c r="A352" s="56"/>
      <c r="B352" s="52"/>
      <c r="C352" s="62"/>
      <c r="D352" s="59"/>
      <c r="E352" s="59"/>
      <c r="F352" s="1" t="s">
        <v>195</v>
      </c>
      <c r="G352" s="1" t="s">
        <v>273</v>
      </c>
      <c r="H352" s="15">
        <v>4.9710000000000001</v>
      </c>
      <c r="I352" s="1">
        <v>44762</v>
      </c>
      <c r="J352" s="1">
        <f t="shared" si="16"/>
        <v>222511.902</v>
      </c>
    </row>
    <row r="353" spans="1:10" x14ac:dyDescent="0.25">
      <c r="A353" s="56"/>
      <c r="B353" s="52"/>
      <c r="C353" s="62"/>
      <c r="D353" s="59"/>
      <c r="E353" s="59"/>
      <c r="F353" s="1" t="s">
        <v>191</v>
      </c>
      <c r="G353" s="1" t="s">
        <v>271</v>
      </c>
      <c r="H353" s="15">
        <v>2.7810000000000001</v>
      </c>
      <c r="I353" s="1">
        <v>80000</v>
      </c>
      <c r="J353" s="1">
        <f t="shared" si="16"/>
        <v>222480</v>
      </c>
    </row>
    <row r="354" spans="1:10" x14ac:dyDescent="0.25">
      <c r="A354" s="56"/>
      <c r="B354" s="52"/>
      <c r="C354" s="62"/>
      <c r="D354" s="59"/>
      <c r="E354" s="59"/>
      <c r="F354" s="1" t="s">
        <v>193</v>
      </c>
      <c r="G354" s="1" t="s">
        <v>272</v>
      </c>
      <c r="H354" s="15">
        <v>13.906000000000001</v>
      </c>
      <c r="I354" s="1">
        <v>16000</v>
      </c>
      <c r="J354" s="1">
        <f t="shared" si="16"/>
        <v>222496</v>
      </c>
    </row>
    <row r="355" spans="1:10" x14ac:dyDescent="0.25">
      <c r="A355" s="56"/>
      <c r="B355" s="52"/>
      <c r="C355" s="62"/>
      <c r="D355" s="59"/>
      <c r="E355" s="59"/>
      <c r="F355" s="1" t="s">
        <v>195</v>
      </c>
      <c r="G355" s="1" t="s">
        <v>273</v>
      </c>
      <c r="H355" s="15">
        <v>4.9710000000000001</v>
      </c>
      <c r="I355" s="1">
        <v>44762</v>
      </c>
      <c r="J355" s="1">
        <f t="shared" si="16"/>
        <v>222511.902</v>
      </c>
    </row>
    <row r="356" spans="1:10" x14ac:dyDescent="0.25">
      <c r="A356" s="56"/>
      <c r="B356" s="52"/>
      <c r="C356" s="62"/>
      <c r="D356" s="59"/>
      <c r="E356" s="59"/>
      <c r="F356" s="1" t="s">
        <v>191</v>
      </c>
      <c r="G356" s="1" t="s">
        <v>271</v>
      </c>
      <c r="H356" s="15">
        <v>2.7810000000000001</v>
      </c>
      <c r="I356" s="1">
        <v>80000</v>
      </c>
      <c r="J356" s="1">
        <f t="shared" si="16"/>
        <v>222480</v>
      </c>
    </row>
    <row r="357" spans="1:10" x14ac:dyDescent="0.25">
      <c r="A357" s="56"/>
      <c r="B357" s="52"/>
      <c r="C357" s="62"/>
      <c r="D357" s="59"/>
      <c r="E357" s="59"/>
      <c r="F357" s="1" t="s">
        <v>193</v>
      </c>
      <c r="G357" s="1" t="s">
        <v>272</v>
      </c>
      <c r="H357" s="15">
        <v>13.906000000000001</v>
      </c>
      <c r="I357" s="1">
        <v>16000</v>
      </c>
      <c r="J357" s="1">
        <f t="shared" si="16"/>
        <v>222496</v>
      </c>
    </row>
    <row r="358" spans="1:10" x14ac:dyDescent="0.25">
      <c r="A358" s="56"/>
      <c r="B358" s="52"/>
      <c r="C358" s="62"/>
      <c r="D358" s="59"/>
      <c r="E358" s="59"/>
      <c r="F358" s="1" t="s">
        <v>195</v>
      </c>
      <c r="G358" s="1" t="s">
        <v>273</v>
      </c>
      <c r="H358" s="15">
        <v>4.9710000000000001</v>
      </c>
      <c r="I358" s="1">
        <v>44762</v>
      </c>
      <c r="J358" s="1">
        <f t="shared" si="16"/>
        <v>222511.902</v>
      </c>
    </row>
    <row r="359" spans="1:10" x14ac:dyDescent="0.25">
      <c r="A359" s="56"/>
      <c r="B359" s="52"/>
      <c r="C359" s="62"/>
      <c r="D359" s="59"/>
      <c r="E359" s="59"/>
      <c r="F359" s="1" t="s">
        <v>191</v>
      </c>
      <c r="G359" s="1" t="s">
        <v>271</v>
      </c>
      <c r="H359" s="15">
        <v>2.7810000000000001</v>
      </c>
      <c r="I359" s="1">
        <v>80000</v>
      </c>
      <c r="J359" s="1">
        <f t="shared" si="16"/>
        <v>222480</v>
      </c>
    </row>
    <row r="360" spans="1:10" x14ac:dyDescent="0.25">
      <c r="A360" s="56"/>
      <c r="B360" s="52"/>
      <c r="C360" s="62"/>
      <c r="D360" s="59"/>
      <c r="E360" s="59"/>
      <c r="F360" s="1" t="s">
        <v>193</v>
      </c>
      <c r="G360" s="1" t="s">
        <v>272</v>
      </c>
      <c r="H360" s="15">
        <v>13.906000000000001</v>
      </c>
      <c r="I360" s="1">
        <v>16000</v>
      </c>
      <c r="J360" s="1">
        <f t="shared" si="16"/>
        <v>222496</v>
      </c>
    </row>
    <row r="361" spans="1:10" x14ac:dyDescent="0.25">
      <c r="A361" s="56"/>
      <c r="B361" s="52"/>
      <c r="C361" s="62"/>
      <c r="D361" s="59"/>
      <c r="E361" s="59"/>
      <c r="F361" s="1" t="s">
        <v>195</v>
      </c>
      <c r="G361" s="1" t="s">
        <v>273</v>
      </c>
      <c r="H361" s="15">
        <v>4.9710000000000001</v>
      </c>
      <c r="I361" s="1">
        <v>44762</v>
      </c>
      <c r="J361" s="1">
        <f t="shared" si="16"/>
        <v>222511.902</v>
      </c>
    </row>
    <row r="362" spans="1:10" x14ac:dyDescent="0.25">
      <c r="A362" s="56"/>
      <c r="B362" s="52"/>
      <c r="C362" s="62"/>
      <c r="D362" s="59"/>
      <c r="E362" s="59"/>
      <c r="F362" s="1" t="s">
        <v>191</v>
      </c>
      <c r="G362" s="1" t="s">
        <v>271</v>
      </c>
      <c r="H362" s="15">
        <v>2.7810000000000001</v>
      </c>
      <c r="I362" s="1">
        <v>80000</v>
      </c>
      <c r="J362" s="1">
        <f t="shared" si="16"/>
        <v>222480</v>
      </c>
    </row>
    <row r="363" spans="1:10" x14ac:dyDescent="0.25">
      <c r="A363" s="56"/>
      <c r="B363" s="52"/>
      <c r="C363" s="62"/>
      <c r="D363" s="59"/>
      <c r="E363" s="59"/>
      <c r="F363" s="1" t="s">
        <v>193</v>
      </c>
      <c r="G363" s="1" t="s">
        <v>272</v>
      </c>
      <c r="H363" s="15">
        <v>13.906000000000001</v>
      </c>
      <c r="I363" s="1">
        <v>16000</v>
      </c>
      <c r="J363" s="1">
        <f t="shared" si="16"/>
        <v>222496</v>
      </c>
    </row>
    <row r="364" spans="1:10" x14ac:dyDescent="0.25">
      <c r="A364" s="57"/>
      <c r="B364" s="53"/>
      <c r="C364" s="63"/>
      <c r="D364" s="60"/>
      <c r="E364" s="60"/>
      <c r="F364" s="1" t="s">
        <v>195</v>
      </c>
      <c r="G364" s="1" t="s">
        <v>273</v>
      </c>
      <c r="H364" s="15">
        <v>4.9710000000000001</v>
      </c>
      <c r="I364" s="1">
        <v>44762</v>
      </c>
      <c r="J364" s="1">
        <f t="shared" si="16"/>
        <v>222511.902</v>
      </c>
    </row>
    <row r="365" spans="1:10" ht="45" x14ac:dyDescent="0.25">
      <c r="A365" s="40">
        <v>4</v>
      </c>
      <c r="B365" s="24" t="s">
        <v>343</v>
      </c>
      <c r="C365" s="1"/>
      <c r="D365" s="2" t="s">
        <v>344</v>
      </c>
      <c r="E365" s="2" t="s">
        <v>347</v>
      </c>
      <c r="F365" s="1" t="s">
        <v>345</v>
      </c>
      <c r="G365" s="1" t="s">
        <v>346</v>
      </c>
      <c r="H365" s="6">
        <v>1273.5999999999999</v>
      </c>
      <c r="I365" s="6">
        <v>1690</v>
      </c>
      <c r="J365" s="6">
        <f t="shared" si="16"/>
        <v>2152384</v>
      </c>
    </row>
    <row r="366" spans="1:10" ht="45" x14ac:dyDescent="0.25">
      <c r="A366" s="40">
        <v>5</v>
      </c>
      <c r="B366" s="23"/>
      <c r="C366" s="1"/>
      <c r="D366" s="2" t="s">
        <v>344</v>
      </c>
      <c r="E366" s="2" t="s">
        <v>348</v>
      </c>
      <c r="F366" s="1" t="s">
        <v>345</v>
      </c>
      <c r="G366" s="1" t="s">
        <v>349</v>
      </c>
      <c r="H366" s="6">
        <v>1345</v>
      </c>
      <c r="I366" s="6">
        <v>1690</v>
      </c>
      <c r="J366" s="6">
        <f t="shared" si="16"/>
        <v>2273050</v>
      </c>
    </row>
    <row r="367" spans="1:10" ht="45" x14ac:dyDescent="0.25">
      <c r="A367" s="40">
        <v>6</v>
      </c>
      <c r="B367" s="24" t="s">
        <v>350</v>
      </c>
      <c r="C367" s="1"/>
      <c r="D367" s="2" t="s">
        <v>344</v>
      </c>
      <c r="E367" s="2" t="s">
        <v>351</v>
      </c>
      <c r="F367" s="1" t="s">
        <v>345</v>
      </c>
      <c r="G367" s="1" t="s">
        <v>346</v>
      </c>
      <c r="H367" s="6">
        <v>1040</v>
      </c>
      <c r="I367" s="6">
        <v>1690</v>
      </c>
      <c r="J367" s="6">
        <f t="shared" si="16"/>
        <v>1757600</v>
      </c>
    </row>
    <row r="368" spans="1:10" ht="45" x14ac:dyDescent="0.25">
      <c r="A368" s="40">
        <v>7</v>
      </c>
      <c r="B368" s="23"/>
      <c r="C368" s="1"/>
      <c r="D368" s="2" t="s">
        <v>344</v>
      </c>
      <c r="E368" s="2" t="s">
        <v>352</v>
      </c>
      <c r="F368" s="1" t="s">
        <v>345</v>
      </c>
      <c r="G368" s="1" t="s">
        <v>349</v>
      </c>
      <c r="H368" s="6">
        <v>650.20000000000005</v>
      </c>
      <c r="I368" s="6">
        <v>1690</v>
      </c>
      <c r="J368" s="6">
        <f t="shared" si="16"/>
        <v>1098838</v>
      </c>
    </row>
    <row r="369" spans="1:10" ht="45" x14ac:dyDescent="0.25">
      <c r="A369" s="40">
        <v>8</v>
      </c>
      <c r="B369" s="24" t="s">
        <v>353</v>
      </c>
      <c r="C369" s="1"/>
      <c r="D369" s="2" t="s">
        <v>344</v>
      </c>
      <c r="E369" s="2" t="s">
        <v>354</v>
      </c>
      <c r="F369" s="1" t="s">
        <v>345</v>
      </c>
      <c r="G369" s="1" t="s">
        <v>349</v>
      </c>
      <c r="H369" s="6">
        <v>378.69</v>
      </c>
      <c r="I369" s="6">
        <v>1690</v>
      </c>
      <c r="J369" s="6">
        <f t="shared" si="16"/>
        <v>639986.1</v>
      </c>
    </row>
    <row r="370" spans="1:10" ht="45" x14ac:dyDescent="0.25">
      <c r="A370" s="40">
        <v>9</v>
      </c>
      <c r="B370" s="24" t="s">
        <v>355</v>
      </c>
      <c r="C370" s="1"/>
      <c r="D370" s="2" t="s">
        <v>344</v>
      </c>
      <c r="E370" s="2" t="s">
        <v>356</v>
      </c>
      <c r="F370" s="1" t="s">
        <v>345</v>
      </c>
      <c r="G370" s="1" t="s">
        <v>346</v>
      </c>
      <c r="H370" s="6">
        <v>1100.6199999999999</v>
      </c>
      <c r="I370" s="6">
        <v>1690</v>
      </c>
      <c r="J370" s="6">
        <f t="shared" si="16"/>
        <v>1860047.7999999998</v>
      </c>
    </row>
    <row r="371" spans="1:10" ht="45" x14ac:dyDescent="0.25">
      <c r="A371" s="40">
        <v>10</v>
      </c>
      <c r="B371" s="24" t="s">
        <v>357</v>
      </c>
      <c r="C371" s="1"/>
      <c r="D371" s="2" t="s">
        <v>344</v>
      </c>
      <c r="E371" s="2" t="s">
        <v>358</v>
      </c>
      <c r="F371" s="1" t="s">
        <v>345</v>
      </c>
      <c r="G371" s="1" t="s">
        <v>349</v>
      </c>
      <c r="H371" s="6">
        <v>3155.8</v>
      </c>
      <c r="I371" s="6">
        <v>1690</v>
      </c>
      <c r="J371" s="6">
        <f t="shared" si="16"/>
        <v>5333302</v>
      </c>
    </row>
    <row r="372" spans="1:10" ht="45" x14ac:dyDescent="0.25">
      <c r="A372" s="40">
        <v>11</v>
      </c>
      <c r="B372" s="24" t="s">
        <v>357</v>
      </c>
      <c r="C372" s="1"/>
      <c r="D372" s="2" t="s">
        <v>344</v>
      </c>
      <c r="E372" s="2" t="s">
        <v>359</v>
      </c>
      <c r="F372" s="1" t="s">
        <v>345</v>
      </c>
      <c r="G372" s="1" t="s">
        <v>360</v>
      </c>
      <c r="H372" s="6">
        <v>12.44</v>
      </c>
      <c r="I372" s="6">
        <v>58000</v>
      </c>
      <c r="J372" s="6">
        <f t="shared" si="16"/>
        <v>721520</v>
      </c>
    </row>
    <row r="373" spans="1:10" ht="30" x14ac:dyDescent="0.25">
      <c r="A373" s="47">
        <v>12</v>
      </c>
      <c r="B373" s="51" t="s">
        <v>440</v>
      </c>
      <c r="C373" s="47" t="s">
        <v>418</v>
      </c>
      <c r="D373" s="2" t="s">
        <v>441</v>
      </c>
      <c r="E373" s="2" t="s">
        <v>442</v>
      </c>
      <c r="F373" s="34" t="s">
        <v>443</v>
      </c>
      <c r="G373" s="34" t="s">
        <v>444</v>
      </c>
      <c r="H373" s="34">
        <v>19.559999999999999</v>
      </c>
      <c r="I373" s="35">
        <v>78000</v>
      </c>
      <c r="J373" s="36">
        <v>1525680</v>
      </c>
    </row>
    <row r="374" spans="1:10" x14ac:dyDescent="0.25">
      <c r="A374" s="54"/>
      <c r="B374" s="52"/>
      <c r="C374" s="54"/>
      <c r="D374" s="2"/>
      <c r="E374" s="1"/>
      <c r="F374" s="34" t="s">
        <v>201</v>
      </c>
      <c r="G374" s="34" t="s">
        <v>445</v>
      </c>
      <c r="H374" s="34">
        <v>19.559999999999999</v>
      </c>
      <c r="I374" s="35">
        <v>48000</v>
      </c>
      <c r="J374" s="36">
        <v>938879.99999999988</v>
      </c>
    </row>
    <row r="375" spans="1:10" x14ac:dyDescent="0.25">
      <c r="A375" s="54"/>
      <c r="B375" s="52"/>
      <c r="C375" s="54"/>
      <c r="D375" s="2"/>
      <c r="E375" s="1"/>
      <c r="F375" s="34" t="s">
        <v>191</v>
      </c>
      <c r="G375" s="34" t="s">
        <v>446</v>
      </c>
      <c r="H375" s="34">
        <v>19.559999999999999</v>
      </c>
      <c r="I375" s="35">
        <v>52000</v>
      </c>
      <c r="J375" s="36">
        <v>1017119.9999999999</v>
      </c>
    </row>
    <row r="376" spans="1:10" x14ac:dyDescent="0.25">
      <c r="A376" s="54"/>
      <c r="B376" s="52"/>
      <c r="C376" s="54"/>
      <c r="D376" s="2"/>
      <c r="E376" s="1"/>
      <c r="F376" s="34" t="s">
        <v>193</v>
      </c>
      <c r="G376" s="34" t="s">
        <v>447</v>
      </c>
      <c r="H376" s="34">
        <v>19.559999999999999</v>
      </c>
      <c r="I376" s="35">
        <v>14700</v>
      </c>
      <c r="J376" s="36">
        <v>287532</v>
      </c>
    </row>
    <row r="377" spans="1:10" x14ac:dyDescent="0.25">
      <c r="A377" s="54"/>
      <c r="B377" s="52"/>
      <c r="C377" s="54"/>
      <c r="D377" s="2"/>
      <c r="E377" s="1"/>
      <c r="F377" s="34" t="s">
        <v>195</v>
      </c>
      <c r="G377" s="34" t="s">
        <v>448</v>
      </c>
      <c r="H377" s="34">
        <v>19.559999999999999</v>
      </c>
      <c r="I377" s="35">
        <v>52000</v>
      </c>
      <c r="J377" s="36">
        <v>1017119.9999999999</v>
      </c>
    </row>
    <row r="378" spans="1:10" ht="30" x14ac:dyDescent="0.25">
      <c r="A378" s="54"/>
      <c r="B378" s="52"/>
      <c r="C378" s="54"/>
      <c r="D378" s="2" t="s">
        <v>29</v>
      </c>
      <c r="E378" s="2" t="s">
        <v>449</v>
      </c>
      <c r="F378" s="34" t="s">
        <v>443</v>
      </c>
      <c r="G378" s="34" t="s">
        <v>450</v>
      </c>
      <c r="H378" s="6">
        <v>30</v>
      </c>
      <c r="I378" s="6">
        <v>75350</v>
      </c>
      <c r="J378" s="6">
        <v>2260500</v>
      </c>
    </row>
    <row r="379" spans="1:10" x14ac:dyDescent="0.25">
      <c r="A379" s="54"/>
      <c r="B379" s="52"/>
      <c r="C379" s="54"/>
      <c r="D379" s="2"/>
      <c r="E379" s="1"/>
      <c r="F379" s="34" t="s">
        <v>201</v>
      </c>
      <c r="G379" s="34" t="s">
        <v>451</v>
      </c>
      <c r="H379" s="6">
        <v>30</v>
      </c>
      <c r="I379" s="6">
        <v>48350</v>
      </c>
      <c r="J379" s="6">
        <v>1450500</v>
      </c>
    </row>
    <row r="380" spans="1:10" x14ac:dyDescent="0.25">
      <c r="A380" s="54"/>
      <c r="B380" s="52"/>
      <c r="C380" s="54"/>
      <c r="D380" s="2"/>
      <c r="E380" s="1"/>
      <c r="F380" s="34" t="s">
        <v>191</v>
      </c>
      <c r="G380" s="34" t="s">
        <v>452</v>
      </c>
      <c r="H380" s="6">
        <v>30</v>
      </c>
      <c r="I380" s="6">
        <v>60350</v>
      </c>
      <c r="J380" s="6">
        <v>1810500</v>
      </c>
    </row>
    <row r="381" spans="1:10" x14ac:dyDescent="0.25">
      <c r="A381" s="54"/>
      <c r="B381" s="52"/>
      <c r="C381" s="54"/>
      <c r="D381" s="2"/>
      <c r="E381" s="1"/>
      <c r="F381" s="34" t="s">
        <v>193</v>
      </c>
      <c r="G381" s="34" t="s">
        <v>453</v>
      </c>
      <c r="H381" s="6">
        <v>30</v>
      </c>
      <c r="I381" s="6">
        <v>22350</v>
      </c>
      <c r="J381" s="6">
        <v>670500</v>
      </c>
    </row>
    <row r="382" spans="1:10" x14ac:dyDescent="0.25">
      <c r="A382" s="54"/>
      <c r="B382" s="52"/>
      <c r="C382" s="54"/>
      <c r="D382" s="2"/>
      <c r="E382" s="1"/>
      <c r="F382" s="34" t="s">
        <v>195</v>
      </c>
      <c r="G382" s="34" t="s">
        <v>454</v>
      </c>
      <c r="H382" s="6">
        <v>30</v>
      </c>
      <c r="I382" s="6">
        <v>80350</v>
      </c>
      <c r="J382" s="6">
        <v>2410500</v>
      </c>
    </row>
    <row r="383" spans="1:10" ht="30" x14ac:dyDescent="0.25">
      <c r="A383" s="54"/>
      <c r="B383" s="52"/>
      <c r="C383" s="54"/>
      <c r="D383" s="2" t="s">
        <v>91</v>
      </c>
      <c r="E383" s="2" t="s">
        <v>455</v>
      </c>
      <c r="F383" s="34" t="s">
        <v>443</v>
      </c>
      <c r="G383" s="34" t="s">
        <v>456</v>
      </c>
      <c r="H383" s="6">
        <v>28.5</v>
      </c>
      <c r="I383" s="6">
        <v>77350</v>
      </c>
      <c r="J383" s="6">
        <v>2204475</v>
      </c>
    </row>
    <row r="384" spans="1:10" x14ac:dyDescent="0.25">
      <c r="A384" s="54"/>
      <c r="B384" s="52"/>
      <c r="C384" s="54"/>
      <c r="D384" s="2"/>
      <c r="E384" s="1"/>
      <c r="F384" s="34" t="s">
        <v>201</v>
      </c>
      <c r="G384" s="34" t="s">
        <v>457</v>
      </c>
      <c r="H384" s="6">
        <v>28.5</v>
      </c>
      <c r="I384" s="6">
        <v>53350</v>
      </c>
      <c r="J384" s="6">
        <v>1520475</v>
      </c>
    </row>
    <row r="385" spans="1:10" x14ac:dyDescent="0.25">
      <c r="A385" s="54"/>
      <c r="B385" s="52"/>
      <c r="C385" s="54"/>
      <c r="D385" s="2"/>
      <c r="E385" s="1"/>
      <c r="F385" s="34" t="s">
        <v>191</v>
      </c>
      <c r="G385" s="34" t="s">
        <v>458</v>
      </c>
      <c r="H385" s="6">
        <v>28.5</v>
      </c>
      <c r="I385" s="6">
        <v>60350</v>
      </c>
      <c r="J385" s="6">
        <v>1719975</v>
      </c>
    </row>
    <row r="386" spans="1:10" x14ac:dyDescent="0.25">
      <c r="A386" s="54"/>
      <c r="B386" s="52"/>
      <c r="C386" s="54"/>
      <c r="D386" s="2"/>
      <c r="E386" s="1"/>
      <c r="F386" s="34" t="s">
        <v>193</v>
      </c>
      <c r="G386" s="34" t="s">
        <v>459</v>
      </c>
      <c r="H386" s="6">
        <v>28.5</v>
      </c>
      <c r="I386" s="6">
        <v>23350</v>
      </c>
      <c r="J386" s="6">
        <v>665475</v>
      </c>
    </row>
    <row r="387" spans="1:10" x14ac:dyDescent="0.25">
      <c r="A387" s="54"/>
      <c r="B387" s="52"/>
      <c r="C387" s="54"/>
      <c r="D387" s="2"/>
      <c r="E387" s="1"/>
      <c r="F387" s="34" t="s">
        <v>195</v>
      </c>
      <c r="G387" s="34" t="s">
        <v>460</v>
      </c>
      <c r="H387" s="6">
        <v>28.5</v>
      </c>
      <c r="I387" s="6">
        <v>85350</v>
      </c>
      <c r="J387" s="6">
        <v>2432475</v>
      </c>
    </row>
    <row r="388" spans="1:10" ht="30" x14ac:dyDescent="0.25">
      <c r="A388" s="54"/>
      <c r="B388" s="52"/>
      <c r="C388" s="54"/>
      <c r="D388" s="2" t="s">
        <v>94</v>
      </c>
      <c r="E388" s="2" t="s">
        <v>461</v>
      </c>
      <c r="F388" s="34" t="s">
        <v>443</v>
      </c>
      <c r="G388" s="34" t="s">
        <v>456</v>
      </c>
      <c r="H388" s="6">
        <v>28.5</v>
      </c>
      <c r="I388" s="6">
        <v>77350</v>
      </c>
      <c r="J388" s="6">
        <v>2204475</v>
      </c>
    </row>
    <row r="389" spans="1:10" x14ac:dyDescent="0.25">
      <c r="A389" s="54"/>
      <c r="B389" s="52"/>
      <c r="C389" s="54"/>
      <c r="D389" s="2"/>
      <c r="E389" s="1"/>
      <c r="F389" s="34" t="s">
        <v>201</v>
      </c>
      <c r="G389" s="34" t="s">
        <v>457</v>
      </c>
      <c r="H389" s="6">
        <v>28.5</v>
      </c>
      <c r="I389" s="6">
        <v>53350</v>
      </c>
      <c r="J389" s="6">
        <v>1520475</v>
      </c>
    </row>
    <row r="390" spans="1:10" x14ac:dyDescent="0.25">
      <c r="A390" s="54"/>
      <c r="B390" s="52"/>
      <c r="C390" s="54"/>
      <c r="D390" s="2"/>
      <c r="E390" s="1"/>
      <c r="F390" s="34" t="s">
        <v>191</v>
      </c>
      <c r="G390" s="34" t="s">
        <v>458</v>
      </c>
      <c r="H390" s="6">
        <v>28.5</v>
      </c>
      <c r="I390" s="6">
        <v>60350</v>
      </c>
      <c r="J390" s="6">
        <v>1719975</v>
      </c>
    </row>
    <row r="391" spans="1:10" x14ac:dyDescent="0.25">
      <c r="A391" s="54"/>
      <c r="B391" s="52"/>
      <c r="C391" s="54"/>
      <c r="D391" s="2"/>
      <c r="E391" s="1"/>
      <c r="F391" s="34" t="s">
        <v>193</v>
      </c>
      <c r="G391" s="34" t="s">
        <v>459</v>
      </c>
      <c r="H391" s="6">
        <v>28.5</v>
      </c>
      <c r="I391" s="6">
        <v>23350</v>
      </c>
      <c r="J391" s="6">
        <v>665475</v>
      </c>
    </row>
    <row r="392" spans="1:10" x14ac:dyDescent="0.25">
      <c r="A392" s="54"/>
      <c r="B392" s="52"/>
      <c r="C392" s="54"/>
      <c r="D392" s="2"/>
      <c r="E392" s="1"/>
      <c r="F392" s="34" t="s">
        <v>195</v>
      </c>
      <c r="G392" s="34" t="s">
        <v>460</v>
      </c>
      <c r="H392" s="6">
        <v>28.5</v>
      </c>
      <c r="I392" s="6">
        <v>85350</v>
      </c>
      <c r="J392" s="6">
        <v>2432475</v>
      </c>
    </row>
    <row r="393" spans="1:10" ht="30" x14ac:dyDescent="0.25">
      <c r="A393" s="54"/>
      <c r="B393" s="52"/>
      <c r="C393" s="54"/>
      <c r="D393" s="2" t="s">
        <v>19</v>
      </c>
      <c r="E393" s="2" t="s">
        <v>462</v>
      </c>
      <c r="F393" s="34" t="s">
        <v>443</v>
      </c>
      <c r="G393" s="34" t="s">
        <v>463</v>
      </c>
      <c r="H393" s="6">
        <v>17.600000000000001</v>
      </c>
      <c r="I393" s="6">
        <v>82000</v>
      </c>
      <c r="J393" s="6">
        <v>1443200.0000000002</v>
      </c>
    </row>
    <row r="394" spans="1:10" x14ac:dyDescent="0.25">
      <c r="A394" s="54"/>
      <c r="B394" s="52"/>
      <c r="C394" s="54"/>
      <c r="D394" s="2"/>
      <c r="E394" s="1"/>
      <c r="F394" s="34" t="s">
        <v>201</v>
      </c>
      <c r="G394" s="34" t="s">
        <v>464</v>
      </c>
      <c r="H394" s="6">
        <v>17.600000000000001</v>
      </c>
      <c r="I394" s="6">
        <v>48500</v>
      </c>
      <c r="J394" s="6">
        <v>853600.00000000012</v>
      </c>
    </row>
    <row r="395" spans="1:10" x14ac:dyDescent="0.25">
      <c r="A395" s="54"/>
      <c r="B395" s="52"/>
      <c r="C395" s="54"/>
      <c r="D395" s="2"/>
      <c r="E395" s="1"/>
      <c r="F395" s="34" t="s">
        <v>191</v>
      </c>
      <c r="G395" s="34" t="s">
        <v>465</v>
      </c>
      <c r="H395" s="6">
        <v>17.600000000000001</v>
      </c>
      <c r="I395" s="6">
        <v>67000</v>
      </c>
      <c r="J395" s="6">
        <v>1179200</v>
      </c>
    </row>
    <row r="396" spans="1:10" x14ac:dyDescent="0.25">
      <c r="A396" s="54"/>
      <c r="B396" s="52"/>
      <c r="C396" s="54"/>
      <c r="D396" s="2"/>
      <c r="E396" s="1"/>
      <c r="F396" s="34" t="s">
        <v>193</v>
      </c>
      <c r="G396" s="34" t="s">
        <v>466</v>
      </c>
      <c r="H396" s="6">
        <v>17.600000000000001</v>
      </c>
      <c r="I396" s="6">
        <v>13000</v>
      </c>
      <c r="J396" s="6">
        <v>228800.00000000003</v>
      </c>
    </row>
    <row r="397" spans="1:10" x14ac:dyDescent="0.25">
      <c r="A397" s="54"/>
      <c r="B397" s="52"/>
      <c r="C397" s="54"/>
      <c r="D397" s="2"/>
      <c r="E397" s="1"/>
      <c r="F397" s="34" t="s">
        <v>195</v>
      </c>
      <c r="G397" s="34" t="s">
        <v>467</v>
      </c>
      <c r="H397" s="6">
        <v>17.600000000000001</v>
      </c>
      <c r="I397" s="6">
        <v>68500</v>
      </c>
      <c r="J397" s="6">
        <v>1205600</v>
      </c>
    </row>
    <row r="398" spans="1:10" ht="30" x14ac:dyDescent="0.25">
      <c r="A398" s="54"/>
      <c r="B398" s="52"/>
      <c r="C398" s="54"/>
      <c r="D398" s="2" t="s">
        <v>230</v>
      </c>
      <c r="E398" s="2" t="s">
        <v>468</v>
      </c>
      <c r="F398" s="34" t="s">
        <v>443</v>
      </c>
      <c r="G398" s="34" t="s">
        <v>469</v>
      </c>
      <c r="H398" s="6">
        <v>28.400000000000002</v>
      </c>
      <c r="I398" s="6">
        <v>55000</v>
      </c>
      <c r="J398" s="6">
        <v>1562000.0000000002</v>
      </c>
    </row>
    <row r="399" spans="1:10" x14ac:dyDescent="0.25">
      <c r="A399" s="54"/>
      <c r="B399" s="52"/>
      <c r="C399" s="54"/>
      <c r="D399" s="2"/>
      <c r="E399" s="1"/>
      <c r="F399" s="34" t="s">
        <v>201</v>
      </c>
      <c r="G399" s="34" t="s">
        <v>470</v>
      </c>
      <c r="H399" s="6">
        <v>28.400000000000002</v>
      </c>
      <c r="I399" s="6">
        <v>25000</v>
      </c>
      <c r="J399" s="6">
        <v>710000</v>
      </c>
    </row>
    <row r="400" spans="1:10" x14ac:dyDescent="0.25">
      <c r="A400" s="54"/>
      <c r="B400" s="52"/>
      <c r="C400" s="54"/>
      <c r="D400" s="2"/>
      <c r="E400" s="1"/>
      <c r="F400" s="34" t="s">
        <v>191</v>
      </c>
      <c r="G400" s="34" t="s">
        <v>471</v>
      </c>
      <c r="H400" s="6">
        <v>28.400000000000002</v>
      </c>
      <c r="I400" s="6">
        <v>29000</v>
      </c>
      <c r="J400" s="6">
        <v>823600.00000000012</v>
      </c>
    </row>
    <row r="401" spans="1:10" x14ac:dyDescent="0.25">
      <c r="A401" s="54"/>
      <c r="B401" s="52"/>
      <c r="C401" s="54"/>
      <c r="D401" s="2"/>
      <c r="E401" s="1"/>
      <c r="F401" s="34" t="s">
        <v>193</v>
      </c>
      <c r="G401" s="34" t="s">
        <v>472</v>
      </c>
      <c r="H401" s="6">
        <v>28.400000000000002</v>
      </c>
      <c r="I401" s="6">
        <v>14900</v>
      </c>
      <c r="J401" s="6">
        <v>423160.00000000006</v>
      </c>
    </row>
    <row r="402" spans="1:10" x14ac:dyDescent="0.25">
      <c r="A402" s="54"/>
      <c r="B402" s="52"/>
      <c r="C402" s="54"/>
      <c r="D402" s="2"/>
      <c r="E402" s="1"/>
      <c r="F402" s="34" t="s">
        <v>195</v>
      </c>
      <c r="G402" s="34" t="s">
        <v>473</v>
      </c>
      <c r="H402" s="6">
        <v>28.400000000000002</v>
      </c>
      <c r="I402" s="6">
        <v>49000</v>
      </c>
      <c r="J402" s="6">
        <v>1391600</v>
      </c>
    </row>
    <row r="403" spans="1:10" ht="30" x14ac:dyDescent="0.25">
      <c r="A403" s="54"/>
      <c r="B403" s="52"/>
      <c r="C403" s="54"/>
      <c r="D403" s="2" t="s">
        <v>362</v>
      </c>
      <c r="E403" s="2" t="s">
        <v>474</v>
      </c>
      <c r="F403" s="34" t="s">
        <v>443</v>
      </c>
      <c r="G403" s="34" t="s">
        <v>475</v>
      </c>
      <c r="H403" s="6">
        <v>5.32</v>
      </c>
      <c r="I403" s="6">
        <v>92800</v>
      </c>
      <c r="J403" s="6">
        <v>493696</v>
      </c>
    </row>
    <row r="404" spans="1:10" x14ac:dyDescent="0.25">
      <c r="A404" s="54"/>
      <c r="B404" s="52"/>
      <c r="C404" s="54"/>
      <c r="D404" s="2"/>
      <c r="E404" s="1"/>
      <c r="F404" s="34" t="s">
        <v>201</v>
      </c>
      <c r="G404" s="34" t="s">
        <v>476</v>
      </c>
      <c r="H404" s="6">
        <v>5.32</v>
      </c>
      <c r="I404" s="6">
        <v>92800</v>
      </c>
      <c r="J404" s="6">
        <v>493696</v>
      </c>
    </row>
    <row r="405" spans="1:10" x14ac:dyDescent="0.25">
      <c r="A405" s="54"/>
      <c r="B405" s="52"/>
      <c r="C405" s="54"/>
      <c r="D405" s="2"/>
      <c r="E405" s="1"/>
      <c r="F405" s="34" t="s">
        <v>191</v>
      </c>
      <c r="G405" s="34" t="s">
        <v>477</v>
      </c>
      <c r="H405" s="6">
        <v>5.32</v>
      </c>
      <c r="I405" s="6">
        <v>92800</v>
      </c>
      <c r="J405" s="6">
        <v>493696</v>
      </c>
    </row>
    <row r="406" spans="1:10" x14ac:dyDescent="0.25">
      <c r="A406" s="54"/>
      <c r="B406" s="52"/>
      <c r="C406" s="54"/>
      <c r="D406" s="2"/>
      <c r="E406" s="1"/>
      <c r="F406" s="34" t="s">
        <v>193</v>
      </c>
      <c r="G406" s="34" t="s">
        <v>478</v>
      </c>
      <c r="H406" s="6">
        <v>5.32</v>
      </c>
      <c r="I406" s="6">
        <v>18250</v>
      </c>
      <c r="J406" s="6">
        <v>97090</v>
      </c>
    </row>
    <row r="407" spans="1:10" x14ac:dyDescent="0.25">
      <c r="A407" s="54"/>
      <c r="B407" s="52"/>
      <c r="C407" s="54"/>
      <c r="D407" s="2"/>
      <c r="E407" s="1"/>
      <c r="F407" s="34" t="s">
        <v>195</v>
      </c>
      <c r="G407" s="34" t="s">
        <v>479</v>
      </c>
      <c r="H407" s="6">
        <v>5.32</v>
      </c>
      <c r="I407" s="6">
        <v>65300</v>
      </c>
      <c r="J407" s="6">
        <v>347396</v>
      </c>
    </row>
    <row r="408" spans="1:10" ht="30" x14ac:dyDescent="0.25">
      <c r="A408" s="54"/>
      <c r="B408" s="52"/>
      <c r="C408" s="54"/>
      <c r="D408" s="2" t="s">
        <v>480</v>
      </c>
      <c r="E408" s="2" t="s">
        <v>474</v>
      </c>
      <c r="F408" s="34" t="s">
        <v>443</v>
      </c>
      <c r="G408" s="34" t="s">
        <v>481</v>
      </c>
      <c r="H408" s="6">
        <v>7.03</v>
      </c>
      <c r="I408" s="6">
        <v>60300</v>
      </c>
      <c r="J408" s="6">
        <v>423909</v>
      </c>
    </row>
    <row r="409" spans="1:10" x14ac:dyDescent="0.25">
      <c r="A409" s="54"/>
      <c r="B409" s="52"/>
      <c r="C409" s="54"/>
      <c r="D409" s="2"/>
      <c r="E409" s="1"/>
      <c r="F409" s="34" t="s">
        <v>201</v>
      </c>
      <c r="G409" s="34" t="s">
        <v>482</v>
      </c>
      <c r="H409" s="6">
        <v>7.03</v>
      </c>
      <c r="I409" s="6">
        <v>45300</v>
      </c>
      <c r="J409" s="6">
        <v>318459</v>
      </c>
    </row>
    <row r="410" spans="1:10" x14ac:dyDescent="0.25">
      <c r="A410" s="54"/>
      <c r="B410" s="52"/>
      <c r="C410" s="54"/>
      <c r="D410" s="2"/>
      <c r="E410" s="1"/>
      <c r="F410" s="34" t="s">
        <v>191</v>
      </c>
      <c r="G410" s="34" t="s">
        <v>483</v>
      </c>
      <c r="H410" s="6">
        <v>7.03</v>
      </c>
      <c r="I410" s="6">
        <v>60300</v>
      </c>
      <c r="J410" s="6">
        <v>423909</v>
      </c>
    </row>
    <row r="411" spans="1:10" x14ac:dyDescent="0.25">
      <c r="A411" s="54"/>
      <c r="B411" s="52"/>
      <c r="C411" s="54"/>
      <c r="D411" s="2"/>
      <c r="E411" s="1"/>
      <c r="F411" s="34" t="s">
        <v>193</v>
      </c>
      <c r="G411" s="34" t="s">
        <v>484</v>
      </c>
      <c r="H411" s="6">
        <v>7.03</v>
      </c>
      <c r="I411" s="6">
        <v>16300</v>
      </c>
      <c r="J411" s="6">
        <v>114589</v>
      </c>
    </row>
    <row r="412" spans="1:10" x14ac:dyDescent="0.25">
      <c r="A412" s="54"/>
      <c r="B412" s="52"/>
      <c r="C412" s="54"/>
      <c r="D412" s="2"/>
      <c r="E412" s="1"/>
      <c r="F412" s="34" t="s">
        <v>195</v>
      </c>
      <c r="G412" s="34" t="s">
        <v>485</v>
      </c>
      <c r="H412" s="6">
        <v>7.03</v>
      </c>
      <c r="I412" s="6">
        <v>64300</v>
      </c>
      <c r="J412" s="6">
        <v>452029</v>
      </c>
    </row>
    <row r="413" spans="1:10" ht="30" x14ac:dyDescent="0.25">
      <c r="A413" s="54"/>
      <c r="B413" s="52"/>
      <c r="C413" s="54"/>
      <c r="D413" s="2" t="s">
        <v>334</v>
      </c>
      <c r="E413" s="2" t="s">
        <v>486</v>
      </c>
      <c r="F413" s="34" t="s">
        <v>443</v>
      </c>
      <c r="G413" s="34" t="s">
        <v>487</v>
      </c>
      <c r="H413" s="6">
        <v>4.6000000000000005</v>
      </c>
      <c r="I413" s="6">
        <v>80000</v>
      </c>
      <c r="J413" s="6">
        <v>368000.00000000006</v>
      </c>
    </row>
    <row r="414" spans="1:10" x14ac:dyDescent="0.25">
      <c r="A414" s="54"/>
      <c r="B414" s="52"/>
      <c r="C414" s="54"/>
      <c r="D414" s="2"/>
      <c r="E414" s="1"/>
      <c r="F414" s="34" t="s">
        <v>201</v>
      </c>
      <c r="G414" s="34" t="s">
        <v>488</v>
      </c>
      <c r="H414" s="6">
        <v>4.6000000000000005</v>
      </c>
      <c r="I414" s="6">
        <v>60000</v>
      </c>
      <c r="J414" s="6">
        <v>276000.00000000006</v>
      </c>
    </row>
    <row r="415" spans="1:10" x14ac:dyDescent="0.25">
      <c r="A415" s="54"/>
      <c r="B415" s="52"/>
      <c r="C415" s="54"/>
      <c r="D415" s="2"/>
      <c r="E415" s="1"/>
      <c r="F415" s="34" t="s">
        <v>191</v>
      </c>
      <c r="G415" s="34" t="s">
        <v>489</v>
      </c>
      <c r="H415" s="6">
        <v>4.6000000000000005</v>
      </c>
      <c r="I415" s="6">
        <v>90000</v>
      </c>
      <c r="J415" s="6">
        <v>414000.00000000006</v>
      </c>
    </row>
    <row r="416" spans="1:10" x14ac:dyDescent="0.25">
      <c r="A416" s="54"/>
      <c r="B416" s="52"/>
      <c r="C416" s="54"/>
      <c r="D416" s="2"/>
      <c r="E416" s="1"/>
      <c r="F416" s="34" t="s">
        <v>193</v>
      </c>
      <c r="G416" s="34" t="s">
        <v>490</v>
      </c>
      <c r="H416" s="6">
        <v>4.6000000000000005</v>
      </c>
      <c r="I416" s="6">
        <v>25000</v>
      </c>
      <c r="J416" s="6">
        <v>115000.00000000001</v>
      </c>
    </row>
    <row r="417" spans="1:10" x14ac:dyDescent="0.25">
      <c r="A417" s="54"/>
      <c r="B417" s="52"/>
      <c r="C417" s="54"/>
      <c r="D417" s="2"/>
      <c r="E417" s="1"/>
      <c r="F417" s="34" t="s">
        <v>195</v>
      </c>
      <c r="G417" s="34" t="s">
        <v>481</v>
      </c>
      <c r="H417" s="6">
        <v>4.6000000000000005</v>
      </c>
      <c r="I417" s="6">
        <v>90000</v>
      </c>
      <c r="J417" s="6">
        <v>414000.00000000006</v>
      </c>
    </row>
    <row r="418" spans="1:10" ht="30" x14ac:dyDescent="0.25">
      <c r="A418" s="54"/>
      <c r="B418" s="52"/>
      <c r="C418" s="54"/>
      <c r="D418" s="2" t="s">
        <v>288</v>
      </c>
      <c r="E418" s="2" t="s">
        <v>491</v>
      </c>
      <c r="F418" s="34" t="s">
        <v>443</v>
      </c>
      <c r="G418" s="34" t="s">
        <v>487</v>
      </c>
      <c r="H418" s="6">
        <v>4.6000000000000005</v>
      </c>
      <c r="I418" s="6">
        <v>80000</v>
      </c>
      <c r="J418" s="6">
        <v>368000.00000000006</v>
      </c>
    </row>
    <row r="419" spans="1:10" x14ac:dyDescent="0.25">
      <c r="A419" s="54"/>
      <c r="B419" s="52"/>
      <c r="C419" s="54"/>
      <c r="D419" s="2"/>
      <c r="E419" s="1"/>
      <c r="F419" s="34" t="s">
        <v>201</v>
      </c>
      <c r="G419" s="34" t="s">
        <v>488</v>
      </c>
      <c r="H419" s="6">
        <v>4.6000000000000005</v>
      </c>
      <c r="I419" s="6">
        <v>60000</v>
      </c>
      <c r="J419" s="6">
        <v>276000.00000000006</v>
      </c>
    </row>
    <row r="420" spans="1:10" x14ac:dyDescent="0.25">
      <c r="A420" s="54"/>
      <c r="B420" s="52"/>
      <c r="C420" s="54"/>
      <c r="D420" s="2"/>
      <c r="E420" s="1"/>
      <c r="F420" s="34" t="s">
        <v>191</v>
      </c>
      <c r="G420" s="34" t="s">
        <v>489</v>
      </c>
      <c r="H420" s="6">
        <v>4.6000000000000005</v>
      </c>
      <c r="I420" s="6">
        <v>90000</v>
      </c>
      <c r="J420" s="6">
        <v>414000.00000000006</v>
      </c>
    </row>
    <row r="421" spans="1:10" x14ac:dyDescent="0.25">
      <c r="A421" s="54"/>
      <c r="B421" s="52"/>
      <c r="C421" s="54"/>
      <c r="D421" s="2"/>
      <c r="E421" s="1"/>
      <c r="F421" s="34" t="s">
        <v>193</v>
      </c>
      <c r="G421" s="34" t="s">
        <v>490</v>
      </c>
      <c r="H421" s="6">
        <v>4.6000000000000005</v>
      </c>
      <c r="I421" s="6">
        <v>25000</v>
      </c>
      <c r="J421" s="6">
        <v>115000.00000000001</v>
      </c>
    </row>
    <row r="422" spans="1:10" x14ac:dyDescent="0.25">
      <c r="A422" s="54"/>
      <c r="B422" s="52"/>
      <c r="C422" s="54"/>
      <c r="D422" s="2"/>
      <c r="E422" s="1"/>
      <c r="F422" s="34" t="s">
        <v>195</v>
      </c>
      <c r="G422" s="34" t="s">
        <v>481</v>
      </c>
      <c r="H422" s="6">
        <v>4.6000000000000005</v>
      </c>
      <c r="I422" s="6">
        <v>90000</v>
      </c>
      <c r="J422" s="6">
        <v>414000.00000000006</v>
      </c>
    </row>
    <row r="423" spans="1:10" ht="30" x14ac:dyDescent="0.25">
      <c r="A423" s="54"/>
      <c r="B423" s="52"/>
      <c r="C423" s="54"/>
      <c r="D423" s="2" t="s">
        <v>274</v>
      </c>
      <c r="E423" s="2" t="s">
        <v>492</v>
      </c>
      <c r="F423" s="34" t="s">
        <v>443</v>
      </c>
      <c r="G423" s="34" t="s">
        <v>475</v>
      </c>
      <c r="H423" s="6">
        <v>5.3</v>
      </c>
      <c r="I423" s="6">
        <v>92800</v>
      </c>
      <c r="J423" s="6">
        <v>491840</v>
      </c>
    </row>
    <row r="424" spans="1:10" x14ac:dyDescent="0.25">
      <c r="A424" s="54"/>
      <c r="B424" s="52"/>
      <c r="C424" s="54"/>
      <c r="D424" s="2"/>
      <c r="E424" s="1"/>
      <c r="F424" s="34" t="s">
        <v>201</v>
      </c>
      <c r="G424" s="34" t="s">
        <v>476</v>
      </c>
      <c r="H424" s="6">
        <v>5.3</v>
      </c>
      <c r="I424" s="6">
        <v>92800</v>
      </c>
      <c r="J424" s="6">
        <v>491840</v>
      </c>
    </row>
    <row r="425" spans="1:10" x14ac:dyDescent="0.25">
      <c r="A425" s="54"/>
      <c r="B425" s="52"/>
      <c r="C425" s="54"/>
      <c r="D425" s="2"/>
      <c r="E425" s="1"/>
      <c r="F425" s="34" t="s">
        <v>191</v>
      </c>
      <c r="G425" s="34" t="s">
        <v>477</v>
      </c>
      <c r="H425" s="6">
        <v>5.3</v>
      </c>
      <c r="I425" s="6">
        <v>92800</v>
      </c>
      <c r="J425" s="6">
        <v>491840</v>
      </c>
    </row>
    <row r="426" spans="1:10" x14ac:dyDescent="0.25">
      <c r="A426" s="54"/>
      <c r="B426" s="52"/>
      <c r="C426" s="54"/>
      <c r="D426" s="2"/>
      <c r="E426" s="1"/>
      <c r="F426" s="34" t="s">
        <v>193</v>
      </c>
      <c r="G426" s="34" t="s">
        <v>478</v>
      </c>
      <c r="H426" s="6">
        <v>5.3</v>
      </c>
      <c r="I426" s="6">
        <v>18250</v>
      </c>
      <c r="J426" s="6">
        <v>96725</v>
      </c>
    </row>
    <row r="427" spans="1:10" x14ac:dyDescent="0.25">
      <c r="A427" s="54"/>
      <c r="B427" s="52"/>
      <c r="C427" s="54"/>
      <c r="D427" s="2"/>
      <c r="E427" s="1"/>
      <c r="F427" s="34" t="s">
        <v>195</v>
      </c>
      <c r="G427" s="34" t="s">
        <v>479</v>
      </c>
      <c r="H427" s="6">
        <v>5.3</v>
      </c>
      <c r="I427" s="6">
        <v>65300</v>
      </c>
      <c r="J427" s="6">
        <v>346090</v>
      </c>
    </row>
    <row r="428" spans="1:10" ht="30" x14ac:dyDescent="0.25">
      <c r="A428" s="54"/>
      <c r="B428" s="52"/>
      <c r="C428" s="54"/>
      <c r="D428" s="2" t="s">
        <v>199</v>
      </c>
      <c r="E428" s="2" t="s">
        <v>493</v>
      </c>
      <c r="F428" s="34" t="s">
        <v>443</v>
      </c>
      <c r="G428" s="34" t="s">
        <v>494</v>
      </c>
      <c r="H428" s="6">
        <v>8.15</v>
      </c>
      <c r="I428" s="6">
        <v>53040</v>
      </c>
      <c r="J428" s="6">
        <v>432276</v>
      </c>
    </row>
    <row r="429" spans="1:10" x14ac:dyDescent="0.25">
      <c r="A429" s="54"/>
      <c r="B429" s="52"/>
      <c r="C429" s="54"/>
      <c r="D429" s="2"/>
      <c r="E429" s="1"/>
      <c r="F429" s="34" t="s">
        <v>201</v>
      </c>
      <c r="G429" s="34" t="s">
        <v>495</v>
      </c>
      <c r="H429" s="6">
        <v>8.15</v>
      </c>
      <c r="I429" s="6">
        <v>24040</v>
      </c>
      <c r="J429" s="6">
        <v>195926</v>
      </c>
    </row>
    <row r="430" spans="1:10" x14ac:dyDescent="0.25">
      <c r="A430" s="54"/>
      <c r="B430" s="52"/>
      <c r="C430" s="54"/>
      <c r="D430" s="2"/>
      <c r="E430" s="1"/>
      <c r="F430" s="34" t="s">
        <v>191</v>
      </c>
      <c r="G430" s="34" t="s">
        <v>496</v>
      </c>
      <c r="H430" s="6">
        <v>8.15</v>
      </c>
      <c r="I430" s="6">
        <v>45040</v>
      </c>
      <c r="J430" s="6">
        <v>367076</v>
      </c>
    </row>
    <row r="431" spans="1:10" x14ac:dyDescent="0.25">
      <c r="A431" s="54"/>
      <c r="B431" s="52"/>
      <c r="C431" s="54"/>
      <c r="D431" s="2"/>
      <c r="E431" s="1"/>
      <c r="F431" s="34" t="s">
        <v>193</v>
      </c>
      <c r="G431" s="34" t="s">
        <v>497</v>
      </c>
      <c r="H431" s="6">
        <v>8.15</v>
      </c>
      <c r="I431" s="6">
        <v>12835.71</v>
      </c>
      <c r="J431" s="6">
        <v>104611.0365</v>
      </c>
    </row>
    <row r="432" spans="1:10" x14ac:dyDescent="0.25">
      <c r="A432" s="54"/>
      <c r="B432" s="52"/>
      <c r="C432" s="54"/>
      <c r="D432" s="2"/>
      <c r="E432" s="1"/>
      <c r="F432" s="34" t="s">
        <v>195</v>
      </c>
      <c r="G432" s="34" t="s">
        <v>498</v>
      </c>
      <c r="H432" s="6">
        <v>8.15</v>
      </c>
      <c r="I432" s="6">
        <v>41540</v>
      </c>
      <c r="J432" s="6">
        <v>338551</v>
      </c>
    </row>
    <row r="433" spans="1:10" ht="30" x14ac:dyDescent="0.25">
      <c r="A433" s="54"/>
      <c r="B433" s="52"/>
      <c r="C433" s="54"/>
      <c r="D433" s="2" t="s">
        <v>77</v>
      </c>
      <c r="E433" s="2" t="s">
        <v>493</v>
      </c>
      <c r="F433" s="34" t="s">
        <v>443</v>
      </c>
      <c r="G433" s="34" t="s">
        <v>499</v>
      </c>
      <c r="H433" s="6">
        <v>7.8</v>
      </c>
      <c r="I433" s="6">
        <v>59700</v>
      </c>
      <c r="J433" s="6">
        <v>465660</v>
      </c>
    </row>
    <row r="434" spans="1:10" x14ac:dyDescent="0.25">
      <c r="A434" s="54"/>
      <c r="B434" s="52"/>
      <c r="C434" s="54"/>
      <c r="D434" s="2"/>
      <c r="E434" s="1"/>
      <c r="F434" s="34" t="s">
        <v>201</v>
      </c>
      <c r="G434" s="34" t="s">
        <v>500</v>
      </c>
      <c r="H434" s="6">
        <v>7.8</v>
      </c>
      <c r="I434" s="6">
        <v>23000</v>
      </c>
      <c r="J434" s="6">
        <v>179400</v>
      </c>
    </row>
    <row r="435" spans="1:10" x14ac:dyDescent="0.25">
      <c r="A435" s="54"/>
      <c r="B435" s="52"/>
      <c r="C435" s="54"/>
      <c r="D435" s="2"/>
      <c r="E435" s="1"/>
      <c r="F435" s="34" t="s">
        <v>191</v>
      </c>
      <c r="G435" s="34" t="s">
        <v>501</v>
      </c>
      <c r="H435" s="6">
        <v>7.8</v>
      </c>
      <c r="I435" s="6">
        <v>48800</v>
      </c>
      <c r="J435" s="6">
        <v>380640</v>
      </c>
    </row>
    <row r="436" spans="1:10" x14ac:dyDescent="0.25">
      <c r="A436" s="54"/>
      <c r="B436" s="52"/>
      <c r="C436" s="54"/>
      <c r="D436" s="2"/>
      <c r="E436" s="1"/>
      <c r="F436" s="34" t="s">
        <v>193</v>
      </c>
      <c r="G436" s="34" t="s">
        <v>502</v>
      </c>
      <c r="H436" s="6">
        <v>7.8</v>
      </c>
      <c r="I436" s="6">
        <v>9350</v>
      </c>
      <c r="J436" s="6">
        <v>72930</v>
      </c>
    </row>
    <row r="437" spans="1:10" x14ac:dyDescent="0.25">
      <c r="A437" s="54"/>
      <c r="B437" s="52"/>
      <c r="C437" s="54"/>
      <c r="D437" s="2"/>
      <c r="E437" s="1"/>
      <c r="F437" s="34" t="s">
        <v>195</v>
      </c>
      <c r="G437" s="34" t="s">
        <v>503</v>
      </c>
      <c r="H437" s="6">
        <v>7.8</v>
      </c>
      <c r="I437" s="6">
        <v>44750</v>
      </c>
      <c r="J437" s="6">
        <v>349050</v>
      </c>
    </row>
    <row r="438" spans="1:10" ht="30" x14ac:dyDescent="0.25">
      <c r="A438" s="54"/>
      <c r="B438" s="52"/>
      <c r="C438" s="54"/>
      <c r="D438" s="2" t="s">
        <v>211</v>
      </c>
      <c r="E438" s="2" t="s">
        <v>504</v>
      </c>
      <c r="F438" s="34" t="s">
        <v>443</v>
      </c>
      <c r="G438" s="34" t="s">
        <v>505</v>
      </c>
      <c r="H438" s="6">
        <v>6.7</v>
      </c>
      <c r="I438" s="6">
        <v>64666.67</v>
      </c>
      <c r="J438" s="6">
        <v>433266.68900000001</v>
      </c>
    </row>
    <row r="439" spans="1:10" x14ac:dyDescent="0.25">
      <c r="A439" s="54"/>
      <c r="B439" s="52"/>
      <c r="C439" s="54"/>
      <c r="D439" s="2"/>
      <c r="E439" s="1"/>
      <c r="F439" s="34" t="s">
        <v>201</v>
      </c>
      <c r="G439" s="34" t="s">
        <v>506</v>
      </c>
      <c r="H439" s="6">
        <v>6.7</v>
      </c>
      <c r="I439" s="6">
        <v>25700</v>
      </c>
      <c r="J439" s="6">
        <v>172190</v>
      </c>
    </row>
    <row r="440" spans="1:10" x14ac:dyDescent="0.25">
      <c r="A440" s="54"/>
      <c r="B440" s="52"/>
      <c r="C440" s="54"/>
      <c r="D440" s="2"/>
      <c r="E440" s="1"/>
      <c r="F440" s="34" t="s">
        <v>191</v>
      </c>
      <c r="G440" s="34" t="s">
        <v>507</v>
      </c>
      <c r="H440" s="6">
        <v>6.7</v>
      </c>
      <c r="I440" s="6">
        <v>74142.86</v>
      </c>
      <c r="J440" s="6">
        <v>496757.16200000001</v>
      </c>
    </row>
    <row r="441" spans="1:10" x14ac:dyDescent="0.25">
      <c r="A441" s="54"/>
      <c r="B441" s="52"/>
      <c r="C441" s="54"/>
      <c r="D441" s="2"/>
      <c r="E441" s="1"/>
      <c r="F441" s="34" t="s">
        <v>193</v>
      </c>
      <c r="G441" s="34" t="s">
        <v>508</v>
      </c>
      <c r="H441" s="6">
        <v>6.7</v>
      </c>
      <c r="I441" s="6">
        <v>10075</v>
      </c>
      <c r="J441" s="6">
        <v>67502.5</v>
      </c>
    </row>
    <row r="442" spans="1:10" x14ac:dyDescent="0.25">
      <c r="A442" s="54"/>
      <c r="B442" s="52"/>
      <c r="C442" s="54"/>
      <c r="D442" s="2"/>
      <c r="E442" s="1"/>
      <c r="F442" s="34" t="s">
        <v>195</v>
      </c>
      <c r="G442" s="34" t="s">
        <v>509</v>
      </c>
      <c r="H442" s="6">
        <v>6.7</v>
      </c>
      <c r="I442" s="6">
        <v>39566.67</v>
      </c>
      <c r="J442" s="6">
        <v>265096.68900000001</v>
      </c>
    </row>
    <row r="443" spans="1:10" ht="30" x14ac:dyDescent="0.25">
      <c r="A443" s="54"/>
      <c r="B443" s="52"/>
      <c r="C443" s="54"/>
      <c r="D443" s="2" t="s">
        <v>510</v>
      </c>
      <c r="E443" s="2" t="s">
        <v>504</v>
      </c>
      <c r="F443" s="34" t="s">
        <v>443</v>
      </c>
      <c r="G443" s="34" t="s">
        <v>511</v>
      </c>
      <c r="H443" s="6">
        <v>8.7000000000000011</v>
      </c>
      <c r="I443" s="6">
        <v>45644.44</v>
      </c>
      <c r="J443" s="6">
        <v>397106.62800000008</v>
      </c>
    </row>
    <row r="444" spans="1:10" x14ac:dyDescent="0.25">
      <c r="A444" s="54"/>
      <c r="B444" s="52"/>
      <c r="C444" s="54"/>
      <c r="D444" s="2"/>
      <c r="E444" s="1"/>
      <c r="F444" s="34" t="s">
        <v>201</v>
      </c>
      <c r="G444" s="34" t="s">
        <v>512</v>
      </c>
      <c r="H444" s="6">
        <v>8.7000000000000011</v>
      </c>
      <c r="I444" s="6">
        <v>27640</v>
      </c>
      <c r="J444" s="6">
        <v>240468.00000000003</v>
      </c>
    </row>
    <row r="445" spans="1:10" x14ac:dyDescent="0.25">
      <c r="A445" s="54"/>
      <c r="B445" s="52"/>
      <c r="C445" s="54"/>
      <c r="D445" s="2"/>
      <c r="E445" s="1"/>
      <c r="F445" s="34" t="s">
        <v>191</v>
      </c>
      <c r="G445" s="34" t="s">
        <v>513</v>
      </c>
      <c r="H445" s="6">
        <v>8.7000000000000011</v>
      </c>
      <c r="I445" s="6">
        <v>38478.57</v>
      </c>
      <c r="J445" s="6">
        <v>334763.55900000007</v>
      </c>
    </row>
    <row r="446" spans="1:10" x14ac:dyDescent="0.25">
      <c r="A446" s="54"/>
      <c r="B446" s="52"/>
      <c r="C446" s="54"/>
      <c r="D446" s="2"/>
      <c r="E446" s="1"/>
      <c r="F446" s="34" t="s">
        <v>193</v>
      </c>
      <c r="G446" s="34" t="s">
        <v>514</v>
      </c>
      <c r="H446" s="6">
        <v>8.7000000000000011</v>
      </c>
      <c r="I446" s="6">
        <v>10362.73</v>
      </c>
      <c r="J446" s="6">
        <v>90155.751000000004</v>
      </c>
    </row>
    <row r="447" spans="1:10" x14ac:dyDescent="0.25">
      <c r="A447" s="48"/>
      <c r="B447" s="53"/>
      <c r="C447" s="48"/>
      <c r="D447" s="2"/>
      <c r="E447" s="1"/>
      <c r="F447" s="34" t="s">
        <v>195</v>
      </c>
      <c r="G447" s="34" t="s">
        <v>515</v>
      </c>
      <c r="H447" s="6">
        <v>8.7000000000000011</v>
      </c>
      <c r="I447" s="6">
        <v>43740</v>
      </c>
      <c r="J447" s="6">
        <v>380538.00000000006</v>
      </c>
    </row>
  </sheetData>
  <mergeCells count="85">
    <mergeCell ref="B107:B108"/>
    <mergeCell ref="C373:C447"/>
    <mergeCell ref="B373:B447"/>
    <mergeCell ref="A373:A447"/>
    <mergeCell ref="B121:B124"/>
    <mergeCell ref="A121:A124"/>
    <mergeCell ref="A347:A364"/>
    <mergeCell ref="A273:A346"/>
    <mergeCell ref="B273:B346"/>
    <mergeCell ref="A183:A272"/>
    <mergeCell ref="B109:B111"/>
    <mergeCell ref="A109:A111"/>
    <mergeCell ref="B114:B120"/>
    <mergeCell ref="A114:A120"/>
    <mergeCell ref="B112:B113"/>
    <mergeCell ref="A112:A113"/>
    <mergeCell ref="D239:D253"/>
    <mergeCell ref="E239:E253"/>
    <mergeCell ref="E318:E330"/>
    <mergeCell ref="D318:D330"/>
    <mergeCell ref="C263:C270"/>
    <mergeCell ref="C273:C346"/>
    <mergeCell ref="C255:C262"/>
    <mergeCell ref="D350:D364"/>
    <mergeCell ref="E350:E364"/>
    <mergeCell ref="C350:C364"/>
    <mergeCell ref="B347:B364"/>
    <mergeCell ref="E183:E190"/>
    <mergeCell ref="D183:D190"/>
    <mergeCell ref="C183:C190"/>
    <mergeCell ref="B183:B272"/>
    <mergeCell ref="C191:C198"/>
    <mergeCell ref="C199:C206"/>
    <mergeCell ref="C207:C214"/>
    <mergeCell ref="C215:C222"/>
    <mergeCell ref="C223:C230"/>
    <mergeCell ref="C231:C238"/>
    <mergeCell ref="C239:C246"/>
    <mergeCell ref="C247:C254"/>
    <mergeCell ref="B85:B86"/>
    <mergeCell ref="A85:A86"/>
    <mergeCell ref="B91:B97"/>
    <mergeCell ref="A91:A97"/>
    <mergeCell ref="B98:B103"/>
    <mergeCell ref="A98:A103"/>
    <mergeCell ref="B75:B77"/>
    <mergeCell ref="A75:A77"/>
    <mergeCell ref="B78:B79"/>
    <mergeCell ref="A78:A79"/>
    <mergeCell ref="B83:B84"/>
    <mergeCell ref="A83:A84"/>
    <mergeCell ref="B68:B69"/>
    <mergeCell ref="A68:A69"/>
    <mergeCell ref="B71:B72"/>
    <mergeCell ref="A71:A72"/>
    <mergeCell ref="B73:B74"/>
    <mergeCell ref="A73:A74"/>
    <mergeCell ref="B60:B61"/>
    <mergeCell ref="A60:A61"/>
    <mergeCell ref="B62:B63"/>
    <mergeCell ref="A62:A63"/>
    <mergeCell ref="B65:B67"/>
    <mergeCell ref="A65:A67"/>
    <mergeCell ref="B51:B52"/>
    <mergeCell ref="A51:A52"/>
    <mergeCell ref="B53:B54"/>
    <mergeCell ref="A53:A54"/>
    <mergeCell ref="B55:B59"/>
    <mergeCell ref="A55:A59"/>
    <mergeCell ref="B40:B50"/>
    <mergeCell ref="A40:A50"/>
    <mergeCell ref="B32:B39"/>
    <mergeCell ref="A32:A39"/>
    <mergeCell ref="B2:B3"/>
    <mergeCell ref="A2:A3"/>
    <mergeCell ref="B4:B11"/>
    <mergeCell ref="A4:A11"/>
    <mergeCell ref="B12:B13"/>
    <mergeCell ref="A12:A13"/>
    <mergeCell ref="B15:B25"/>
    <mergeCell ref="A15:A25"/>
    <mergeCell ref="A26:A28"/>
    <mergeCell ref="B26:B28"/>
    <mergeCell ref="B29:B30"/>
    <mergeCell ref="A29:A30"/>
  </mergeCells>
  <pageMargins left="0.7" right="0.7" top="0.75" bottom="0.75" header="0.3" footer="0.3"/>
  <pageSetup paperSize="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DE29F-F8E4-419D-B132-3BD24F6427A4}">
  <dimension ref="A1"/>
  <sheetViews>
    <sheetView workbookViewId="0">
      <selection activeCell="E16" sqref="E16"/>
    </sheetView>
  </sheetViews>
  <sheetFormatPr defaultRowHeight="15" x14ac:dyDescent="0.25"/>
  <cols>
    <col min="2" max="6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2018-19</vt:lpstr>
      <vt:lpstr>2019-20</vt:lpstr>
      <vt:lpstr>Sheet2</vt:lpstr>
      <vt:lpstr>'2019-20'!_Hlk10700089</vt:lpstr>
      <vt:lpstr>'2019-20'!_Hlk11662016</vt:lpstr>
      <vt:lpstr>'2019-20'!_Hlk11685234</vt:lpstr>
      <vt:lpstr>'2019-20'!_Hlk20754460</vt:lpstr>
      <vt:lpstr>'2019-20'!_Hlk20841444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2019-11-15T07:40:35Z</dcterms:modified>
</cp:coreProperties>
</file>